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5255" windowHeight="11760"/>
  </bookViews>
  <sheets>
    <sheet name="Perolehan Suara Calon" sheetId="2" r:id="rId1"/>
    <sheet name="Partisipasi 2017" sheetId="1" r:id="rId2"/>
    <sheet name="Par Pemilih Perempuan 2017" sheetId="4" r:id="rId3"/>
    <sheet name="Par Pemilih Disabilitas 2017 " sheetId="5" r:id="rId4"/>
    <sheet name="Suara sah &amp; Tidak sah" sheetId="6" r:id="rId5"/>
    <sheet name="Sheet3" sheetId="3" r:id="rId6"/>
  </sheets>
  <calcPr calcId="144525"/>
</workbook>
</file>

<file path=xl/calcChain.xml><?xml version="1.0" encoding="utf-8"?>
<calcChain xmlns="http://schemas.openxmlformats.org/spreadsheetml/2006/main">
  <c r="F27" i="2" l="1"/>
  <c r="F17" i="2"/>
  <c r="G15" i="2" s="1"/>
  <c r="F9" i="2"/>
  <c r="G7" i="2" s="1"/>
  <c r="G16" i="2" l="1"/>
  <c r="G14" i="2"/>
  <c r="G8" i="2"/>
  <c r="G6" i="2"/>
  <c r="F8" i="6"/>
  <c r="F9" i="6"/>
  <c r="F7" i="6"/>
  <c r="G26" i="2"/>
  <c r="G17" i="2" l="1"/>
  <c r="G9" i="2"/>
  <c r="G23" i="2"/>
  <c r="G25" i="2"/>
  <c r="G24" i="2"/>
  <c r="G22" i="2"/>
  <c r="I10" i="1"/>
  <c r="I7" i="1"/>
  <c r="G27" i="2" l="1"/>
  <c r="D9" i="4"/>
  <c r="D8" i="4"/>
  <c r="D7" i="4"/>
  <c r="C9" i="4"/>
  <c r="C8" i="4"/>
  <c r="C7" i="4"/>
  <c r="E9" i="6"/>
  <c r="G9" i="6" s="1"/>
  <c r="E8" i="6"/>
  <c r="G8" i="6" s="1"/>
  <c r="A8" i="6"/>
  <c r="A9" i="6" s="1"/>
  <c r="E7" i="6"/>
  <c r="G7" i="6" s="1"/>
  <c r="E9" i="5"/>
  <c r="E8" i="5"/>
  <c r="A8" i="5"/>
  <c r="A9" i="5" s="1"/>
  <c r="E7" i="5"/>
  <c r="E10" i="5" s="1"/>
  <c r="A8" i="4"/>
  <c r="A9" i="4" s="1"/>
  <c r="A9" i="1"/>
  <c r="A8" i="1"/>
  <c r="H9" i="1"/>
  <c r="H8" i="1"/>
  <c r="H7" i="1"/>
  <c r="E8" i="1"/>
  <c r="E9" i="1"/>
  <c r="E7" i="1"/>
  <c r="E9" i="4" l="1"/>
  <c r="E8" i="4"/>
  <c r="E7" i="4"/>
  <c r="I8" i="1"/>
  <c r="I9" i="1"/>
  <c r="E10" i="4" l="1"/>
</calcChain>
</file>

<file path=xl/sharedStrings.xml><?xml version="1.0" encoding="utf-8"?>
<sst xmlns="http://schemas.openxmlformats.org/spreadsheetml/2006/main" count="103" uniqueCount="61">
  <si>
    <t>No</t>
  </si>
  <si>
    <t>Kab/Kota</t>
  </si>
  <si>
    <t>Jumlah Pemilih</t>
  </si>
  <si>
    <t>Laki-laki</t>
  </si>
  <si>
    <t>Perempuan</t>
  </si>
  <si>
    <t xml:space="preserve">Jumlah </t>
  </si>
  <si>
    <t>Jumlah Pengguna Hak Pilik</t>
  </si>
  <si>
    <t>Tingkat Partispasi (%)</t>
  </si>
  <si>
    <t>di Jawa Barat</t>
  </si>
  <si>
    <t>Jumlah Pemilih Perempuan</t>
  </si>
  <si>
    <t>Jumlah Pengguna Hak Pilik Perempuan</t>
  </si>
  <si>
    <t>Disabilitas</t>
  </si>
  <si>
    <t>Jumlah Pengguna Hak Pilih</t>
  </si>
  <si>
    <t>Suara sah dan tidak sah Pilkada serentak tahun 2015</t>
  </si>
  <si>
    <t>suara sah dan tidak sah</t>
  </si>
  <si>
    <t>suara sah</t>
  </si>
  <si>
    <t>suara tidak sah</t>
  </si>
  <si>
    <t>Persentase Suara Tidak Sah (%)</t>
  </si>
  <si>
    <t>Tingkat Partispasi Pemilih Pilkada serentak Tahun 2017</t>
  </si>
  <si>
    <t>Kab. Bekasi</t>
  </si>
  <si>
    <t>Kota Cimahi</t>
  </si>
  <si>
    <t>Kota Tasikmalaya</t>
  </si>
  <si>
    <t>Tingkat Partispasi Pemilih Perempuan Pilkada serentak tahun 2017</t>
  </si>
  <si>
    <t>Tingkat Partispasi Pemilih Disabilitas Pilkada serentak Tahun 2017</t>
  </si>
  <si>
    <t>DPT, DPPh dan DPTh2</t>
  </si>
  <si>
    <t>DPT,  DPPh dan DPTb</t>
  </si>
  <si>
    <t>Pesentase Tingkat partispasi di Jawa Barat pada Pilkada Serentak Tahun 2017</t>
  </si>
  <si>
    <t xml:space="preserve"> Persentase Tingkat Partispasi Pemilih Perempuan Pilkada serentak tahun 2017</t>
  </si>
  <si>
    <t xml:space="preserve"> Persentase Tingkat Partispasi Pemilih Disabilitas Pilkada serentak Tahun 2017</t>
  </si>
  <si>
    <t>NO URUT</t>
  </si>
  <si>
    <t>PASANGAN CALON</t>
  </si>
  <si>
    <t>PARTAI PENGUSUNG</t>
  </si>
  <si>
    <t>SUARA SAH</t>
  </si>
  <si>
    <t>PERSENTASE</t>
  </si>
  <si>
    <t>PDIP, PBB</t>
  </si>
  <si>
    <t>PPP, Golkar, Nasdem, PKB</t>
  </si>
  <si>
    <t>PAN, Demokrat, Gerindra, PKS</t>
  </si>
  <si>
    <t>Total Jumlah Suara Pasangan Calon</t>
  </si>
  <si>
    <t>Kota Tasikmalaya Pelaksanaa Pemilukada Tahun 2017  (15 Februari 2017)</t>
  </si>
  <si>
    <t xml:space="preserve">Nasdem, Golkar, PKS </t>
  </si>
  <si>
    <t>Demokrat, Gerindra</t>
  </si>
  <si>
    <t>PDIP, PKB, PPP,PAN</t>
  </si>
  <si>
    <t>Kota Cimahi Pelaksanaa Pemilukada Tahun 2017  (15 Februari 2017)</t>
  </si>
  <si>
    <t>PDIP, PKB, PBB PPP</t>
  </si>
  <si>
    <t>PKS, Gerindra, Demokrat</t>
  </si>
  <si>
    <t>Perseorangan</t>
  </si>
  <si>
    <t>Golkar, PAN, Hanura, Nasdem</t>
  </si>
  <si>
    <t>Persentase Suara  Sah (%)</t>
  </si>
  <si>
    <t>R. DICKY CANDRANEGARA dan Drs.H. DENNY ROMDONY</t>
  </si>
  <si>
    <t>Drs. H. BUDI BUDIMAN dan H. MUHAMMAD YUSUF</t>
  </si>
  <si>
    <t>H. DEDE SUDRAJAT, Ir,MP dan Dr.H. ASEP HIDAYAT SURDJO, SpM,M.Kes</t>
  </si>
  <si>
    <t>Hj.ATTY SUHARTI, SE dan Ir.H. ACHMAD ZULKARNAIN, MT</t>
  </si>
  <si>
    <t>H.ASEP HADAD DIDJAYA, SH, SE.MM dan dr.R.Adj.IRMA INDRIANI</t>
  </si>
  <si>
    <t>Ir.H. AJAY MUHAMMAD PRIATNA, MM dan Letkol (PURN) NGATIYANA</t>
  </si>
  <si>
    <t>DR. Hj. MEILINA KARTIKA KADIR, S.Sos, M.SI dan ABDUL KHOLIK, SE, M.Si</t>
  </si>
  <si>
    <t>OBON TABRONI dan BAMBANG SUMARYONO</t>
  </si>
  <si>
    <t>DR. H. SA'DUDDIN, MM. dan DHANI AHMAD  PRASETYO</t>
  </si>
  <si>
    <t>IIN FARIHIN dan KH. MAHMUD</t>
  </si>
  <si>
    <t>dr. Hj. NENENG HASANAH YASIN dan H. EKA SUPRIA ATMAJA, SH</t>
  </si>
  <si>
    <t>PEROLEHAN SUARA PASANGAN CALON  WALIKOTA DI 16 KABUPATEN KOTA TAHUN 2018</t>
  </si>
  <si>
    <t>Kabupaten Bekasi Pelaksanaa Pemilukada Tahun 2017  (15 Februari 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</si>
</sst>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sz val="12"/>
      <color theme="1"/>
      <name val="Bookman Old Style"/>
      <family val="1"/>
    </font>
    <font>
      <sz val="14"/>
      <color theme="1"/>
      <name val="Bookman Old Style"/>
      <family val="1"/>
    </font>
    <font>
      <sz val="12"/>
      <color rgb="FF000000"/>
      <name val="Bookman Old Style"/>
      <family val="1"/>
    </font>
    <font>
      <b/>
      <sz val="12"/>
      <color rgb="FF000000"/>
      <name val="Bookman Old Style"/>
      <family val="1"/>
    </font>
    <font>
      <b/>
      <sz val="11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A6A6A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10" fontId="0" fillId="0" borderId="1" xfId="2" applyNumberFormat="1" applyFont="1" applyBorder="1" applyAlignment="1">
      <alignment horizontal="center"/>
    </xf>
    <xf numFmtId="164" fontId="0" fillId="0" borderId="1" xfId="1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164" fontId="0" fillId="0" borderId="1" xfId="1" applyFont="1" applyBorder="1" applyAlignment="1">
      <alignment horizontal="center" vertical="center"/>
    </xf>
    <xf numFmtId="10" fontId="0" fillId="0" borderId="1" xfId="2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0" borderId="0" xfId="0" applyFont="1"/>
    <xf numFmtId="0" fontId="4" fillId="0" borderId="1" xfId="0" applyFont="1" applyBorder="1"/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vertical="center" wrapText="1"/>
    </xf>
    <xf numFmtId="0" fontId="4" fillId="0" borderId="0" xfId="0" applyFont="1" applyBorder="1"/>
    <xf numFmtId="3" fontId="7" fillId="0" borderId="0" xfId="0" applyNumberFormat="1" applyFont="1" applyBorder="1" applyAlignment="1">
      <alignment vertical="center" wrapText="1"/>
    </xf>
    <xf numFmtId="3" fontId="6" fillId="0" borderId="0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0" fontId="6" fillId="0" borderId="1" xfId="2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0" xfId="0" applyFont="1" applyBorder="1"/>
    <xf numFmtId="0" fontId="6" fillId="0" borderId="0" xfId="0" applyFont="1" applyBorder="1" applyAlignment="1">
      <alignment vertical="center" wrapText="1"/>
    </xf>
    <xf numFmtId="0" fontId="4" fillId="0" borderId="0" xfId="0" applyFont="1" applyAlignment="1">
      <alignment horizontal="left" vertical="center" indent="3"/>
    </xf>
    <xf numFmtId="0" fontId="5" fillId="0" borderId="0" xfId="0" applyFont="1" applyAlignment="1">
      <alignment horizontal="left" vertical="center" indent="5"/>
    </xf>
    <xf numFmtId="164" fontId="5" fillId="0" borderId="0" xfId="1" applyFont="1" applyAlignment="1">
      <alignment horizontal="right" vertical="center"/>
    </xf>
    <xf numFmtId="0" fontId="3" fillId="0" borderId="0" xfId="0" applyFont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10" fontId="4" fillId="0" borderId="1" xfId="0" applyNumberFormat="1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10" fontId="4" fillId="0" borderId="1" xfId="2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10" fontId="3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2" fillId="2" borderId="4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3" fontId="4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164" fontId="6" fillId="0" borderId="1" xfId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/>
    </xf>
    <xf numFmtId="0" fontId="8" fillId="3" borderId="1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Persentase Perolehan Suara Pasangan Calon</a:t>
            </a:r>
          </a:p>
        </c:rich>
      </c:tx>
      <c:layout>
        <c:manualLayout>
          <c:xMode val="edge"/>
          <c:yMode val="edge"/>
          <c:x val="1.0449091590823863E-2"/>
          <c:y val="3.544587854353257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2780635375123562"/>
          <c:y val="0.16861108856238333"/>
          <c:w val="0.58753672836350002"/>
          <c:h val="0.7257685057409061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'Perolehan Suara Calon'!$G$13</c:f>
              <c:strCache>
                <c:ptCount val="1"/>
                <c:pt idx="0">
                  <c:v>PERSENTASE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'Perolehan Suara Calon'!$D$14:$D$16</c:f>
              <c:strCache>
                <c:ptCount val="3"/>
                <c:pt idx="0">
                  <c:v>Hj.ATTY SUHARTI, SE dan Ir.H. ACHMAD ZULKARNAIN, MT</c:v>
                </c:pt>
                <c:pt idx="1">
                  <c:v>H.ASEP HADAD DIDJAYA, SH, SE.MM dan dr.R.Adj.IRMA INDRIANI</c:v>
                </c:pt>
                <c:pt idx="2">
                  <c:v>Ir.H. AJAY MUHAMMAD PRIATNA, MM dan Letkol (PURN) NGATIYANA</c:v>
                </c:pt>
              </c:strCache>
            </c:strRef>
          </c:cat>
          <c:val>
            <c:numRef>
              <c:f>'Perolehan Suara Calon'!$G$14:$G$16</c:f>
              <c:numCache>
                <c:formatCode>0.00%</c:formatCode>
                <c:ptCount val="3"/>
                <c:pt idx="0">
                  <c:v>0.2898752470215179</c:v>
                </c:pt>
                <c:pt idx="1">
                  <c:v>0.30422809805758588</c:v>
                </c:pt>
                <c:pt idx="2">
                  <c:v>0.40589665492089622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712064"/>
        <c:axId val="146710528"/>
      </c:barChart>
      <c:valAx>
        <c:axId val="146710528"/>
        <c:scaling>
          <c:orientation val="minMax"/>
        </c:scaling>
        <c:delete val="0"/>
        <c:axPos val="b"/>
        <c:majorGridlines/>
        <c:numFmt formatCode="0.00%" sourceLinked="1"/>
        <c:majorTickMark val="out"/>
        <c:minorTickMark val="none"/>
        <c:tickLblPos val="nextTo"/>
        <c:crossAx val="146712064"/>
        <c:crosses val="autoZero"/>
        <c:crossBetween val="between"/>
      </c:valAx>
      <c:catAx>
        <c:axId val="146712064"/>
        <c:scaling>
          <c:orientation val="minMax"/>
        </c:scaling>
        <c:delete val="0"/>
        <c:axPos val="l"/>
        <c:majorTickMark val="out"/>
        <c:minorTickMark val="none"/>
        <c:tickLblPos val="nextTo"/>
        <c:crossAx val="146710528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Persentase Perolehan Suara Pasangan Calon</a:t>
            </a:r>
          </a:p>
        </c:rich>
      </c:tx>
      <c:layout>
        <c:manualLayout>
          <c:xMode val="edge"/>
          <c:yMode val="edge"/>
          <c:x val="2.7655278908612923E-2"/>
          <c:y val="1.38094743270668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0779319116714946"/>
          <c:y val="7.3538185819397014E-2"/>
          <c:w val="0.52733648974591307"/>
          <c:h val="0.8683300964364228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'Perolehan Suara Calon'!$G$21</c:f>
              <c:strCache>
                <c:ptCount val="1"/>
                <c:pt idx="0">
                  <c:v>PERSENTASE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'Perolehan Suara Calon'!$D$22:$D$26</c:f>
              <c:strCache>
                <c:ptCount val="5"/>
                <c:pt idx="0">
                  <c:v>DR. Hj. MEILINA KARTIKA KADIR, S.Sos, M.SI dan ABDUL KHOLIK, SE, M.Si</c:v>
                </c:pt>
                <c:pt idx="1">
                  <c:v>DR. H. SA'DUDDIN, MM. dan DHANI AHMAD  PRASETYO</c:v>
                </c:pt>
                <c:pt idx="2">
                  <c:v>OBON TABRONI dan BAMBANG SUMARYONO</c:v>
                </c:pt>
                <c:pt idx="3">
                  <c:v>IIN FARIHIN dan KH. MAHMUD</c:v>
                </c:pt>
                <c:pt idx="4">
                  <c:v>dr. Hj. NENENG HASANAH YASIN dan H. EKA SUPRIA ATMAJA, SH</c:v>
                </c:pt>
              </c:strCache>
            </c:strRef>
          </c:cat>
          <c:val>
            <c:numRef>
              <c:f>'Perolehan Suara Calon'!$G$22:$G$26</c:f>
              <c:numCache>
                <c:formatCode>0.00%</c:formatCode>
                <c:ptCount val="5"/>
                <c:pt idx="0">
                  <c:v>9.5922313700654419E-2</c:v>
                </c:pt>
                <c:pt idx="1">
                  <c:v>0.26127084652733795</c:v>
                </c:pt>
                <c:pt idx="2">
                  <c:v>0.17582689465906692</c:v>
                </c:pt>
                <c:pt idx="3">
                  <c:v>6.8765885581591718E-2</c:v>
                </c:pt>
                <c:pt idx="4">
                  <c:v>0.39821405953134897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245120"/>
        <c:axId val="146246656"/>
      </c:barChart>
      <c:catAx>
        <c:axId val="146245120"/>
        <c:scaling>
          <c:orientation val="minMax"/>
        </c:scaling>
        <c:delete val="0"/>
        <c:axPos val="l"/>
        <c:majorTickMark val="out"/>
        <c:minorTickMark val="none"/>
        <c:tickLblPos val="nextTo"/>
        <c:crossAx val="146246656"/>
        <c:crosses val="autoZero"/>
        <c:auto val="1"/>
        <c:lblAlgn val="ctr"/>
        <c:lblOffset val="100"/>
        <c:noMultiLvlLbl val="0"/>
      </c:catAx>
      <c:valAx>
        <c:axId val="146246656"/>
        <c:scaling>
          <c:orientation val="minMax"/>
        </c:scaling>
        <c:delete val="0"/>
        <c:axPos val="b"/>
        <c:majorGridlines/>
        <c:numFmt formatCode="0.00%" sourceLinked="1"/>
        <c:majorTickMark val="out"/>
        <c:minorTickMark val="none"/>
        <c:tickLblPos val="nextTo"/>
        <c:crossAx val="1462451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Persentase Perolehan Suara Pasangan Calon</a:t>
            </a:r>
          </a:p>
        </c:rich>
      </c:tx>
      <c:layout>
        <c:manualLayout>
          <c:xMode val="edge"/>
          <c:yMode val="edge"/>
          <c:x val="3.7695414057494769E-2"/>
          <c:y val="2.496878901373283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2684539235745139"/>
          <c:y val="0.18464439136119221"/>
          <c:w val="0.52913881827763654"/>
          <c:h val="0.7152225072989472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'Perolehan Suara Calon'!$G$5</c:f>
              <c:strCache>
                <c:ptCount val="1"/>
                <c:pt idx="0">
                  <c:v>PERSENTASE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'Perolehan Suara Calon'!$D$6:$D$8</c:f>
              <c:strCache>
                <c:ptCount val="3"/>
                <c:pt idx="0">
                  <c:v>R. DICKY CANDRANEGARA dan Drs.H. DENNY ROMDONY</c:v>
                </c:pt>
                <c:pt idx="1">
                  <c:v>Drs. H. BUDI BUDIMAN dan H. MUHAMMAD YUSUF</c:v>
                </c:pt>
                <c:pt idx="2">
                  <c:v>H. DEDE SUDRAJAT, Ir,MP dan Dr.H. ASEP HIDAYAT SURDJO, SpM,M.Kes</c:v>
                </c:pt>
              </c:strCache>
            </c:strRef>
          </c:cat>
          <c:val>
            <c:numRef>
              <c:f>'Perolehan Suara Calon'!$G$6:$G$8</c:f>
              <c:numCache>
                <c:formatCode>0.00%</c:formatCode>
                <c:ptCount val="3"/>
                <c:pt idx="0">
                  <c:v>0.22544457480325342</c:v>
                </c:pt>
                <c:pt idx="1">
                  <c:v>0.40056156817253064</c:v>
                </c:pt>
                <c:pt idx="2">
                  <c:v>0.373993857024216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46369536"/>
        <c:axId val="146375424"/>
      </c:barChart>
      <c:catAx>
        <c:axId val="146369536"/>
        <c:scaling>
          <c:orientation val="minMax"/>
        </c:scaling>
        <c:delete val="0"/>
        <c:axPos val="l"/>
        <c:majorTickMark val="none"/>
        <c:minorTickMark val="none"/>
        <c:tickLblPos val="nextTo"/>
        <c:crossAx val="146375424"/>
        <c:crosses val="autoZero"/>
        <c:auto val="1"/>
        <c:lblAlgn val="l"/>
        <c:lblOffset val="100"/>
        <c:noMultiLvlLbl val="0"/>
      </c:catAx>
      <c:valAx>
        <c:axId val="146375424"/>
        <c:scaling>
          <c:orientation val="minMax"/>
        </c:scaling>
        <c:delete val="0"/>
        <c:axPos val="b"/>
        <c:majorGridlines/>
        <c:numFmt formatCode="0.00%" sourceLinked="1"/>
        <c:majorTickMark val="none"/>
        <c:minorTickMark val="none"/>
        <c:tickLblPos val="nextTo"/>
        <c:crossAx val="1463695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Tingkat Partisipasi Pemilihan Serentak Tahun</a:t>
            </a:r>
            <a:r>
              <a:rPr lang="en-US" sz="1600" baseline="0"/>
              <a:t> 2017</a:t>
            </a:r>
            <a:endParaRPr lang="en-US" sz="1600"/>
          </a:p>
        </c:rich>
      </c:tx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rgbClr val="0070C0"/>
            </a:solidFill>
          </c:spPr>
          <c:invertIfNegative val="0"/>
          <c:dLbls>
            <c:txPr>
              <a:bodyPr/>
              <a:lstStyle/>
              <a:p>
                <a:pPr>
                  <a:defRPr sz="1200">
                    <a:solidFill>
                      <a:schemeClr val="tx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'Partisipasi 2017'!$B$7:$B$9</c:f>
              <c:strCache>
                <c:ptCount val="3"/>
                <c:pt idx="0">
                  <c:v>Kab. Bekasi</c:v>
                </c:pt>
                <c:pt idx="1">
                  <c:v>Kota Cimahi</c:v>
                </c:pt>
                <c:pt idx="2">
                  <c:v>Kota Tasikmalaya</c:v>
                </c:pt>
              </c:strCache>
            </c:strRef>
          </c:cat>
          <c:val>
            <c:numRef>
              <c:f>'Partisipasi 2017'!$I$7:$I$9</c:f>
              <c:numCache>
                <c:formatCode>0.00%</c:formatCode>
                <c:ptCount val="3"/>
                <c:pt idx="0">
                  <c:v>0.59778266139761316</c:v>
                </c:pt>
                <c:pt idx="1">
                  <c:v>0.72748639711210361</c:v>
                </c:pt>
                <c:pt idx="2">
                  <c:v>0.81550235232618928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46458496"/>
        <c:axId val="146460032"/>
      </c:barChart>
      <c:catAx>
        <c:axId val="146458496"/>
        <c:scaling>
          <c:orientation val="minMax"/>
        </c:scaling>
        <c:delete val="0"/>
        <c:axPos val="l"/>
        <c:majorTickMark val="none"/>
        <c:minorTickMark val="none"/>
        <c:tickLblPos val="nextTo"/>
        <c:crossAx val="146460032"/>
        <c:crosses val="autoZero"/>
        <c:auto val="1"/>
        <c:lblAlgn val="ctr"/>
        <c:lblOffset val="100"/>
        <c:noMultiLvlLbl val="0"/>
      </c:catAx>
      <c:valAx>
        <c:axId val="146460032"/>
        <c:scaling>
          <c:orientation val="minMax"/>
        </c:scaling>
        <c:delete val="0"/>
        <c:axPos val="b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464584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Tingkat Partispasi pemilih</a:t>
            </a:r>
            <a:r>
              <a:rPr lang="en-US" sz="1600" baseline="0"/>
              <a:t> Perempuan Pada </a:t>
            </a:r>
          </a:p>
          <a:p>
            <a:pPr>
              <a:defRPr/>
            </a:pPr>
            <a:r>
              <a:rPr lang="en-US" sz="1600" baseline="0"/>
              <a:t>Pilkada Serentak Tahun 2017</a:t>
            </a:r>
            <a:endParaRPr lang="en-US" sz="1600"/>
          </a:p>
        </c:rich>
      </c:tx>
      <c:layout>
        <c:manualLayout>
          <c:xMode val="edge"/>
          <c:yMode val="edge"/>
          <c:x val="3.5305785123966933E-2"/>
          <c:y val="3.2407275621159602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stacked"/>
        <c:varyColors val="0"/>
        <c:ser>
          <c:idx val="0"/>
          <c:order val="0"/>
          <c:invertIfNegative val="0"/>
          <c:dLbls>
            <c:txPr>
              <a:bodyPr/>
              <a:lstStyle/>
              <a:p>
                <a:pPr>
                  <a:defRPr sz="14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Pemilih Perempuan 2017'!$B$7:$B$9</c:f>
              <c:strCache>
                <c:ptCount val="3"/>
                <c:pt idx="0">
                  <c:v>Kab. Bekasi</c:v>
                </c:pt>
                <c:pt idx="1">
                  <c:v>Kota Cimahi</c:v>
                </c:pt>
                <c:pt idx="2">
                  <c:v>Kota Tasikmalaya</c:v>
                </c:pt>
              </c:strCache>
            </c:strRef>
          </c:cat>
          <c:val>
            <c:numRef>
              <c:f>'Par Pemilih Perempuan 2017'!$E$7:$E$9</c:f>
              <c:numCache>
                <c:formatCode>0.00%</c:formatCode>
                <c:ptCount val="3"/>
                <c:pt idx="0">
                  <c:v>0.61932520860328044</c:v>
                </c:pt>
                <c:pt idx="1">
                  <c:v>0.7621151809516854</c:v>
                </c:pt>
                <c:pt idx="2">
                  <c:v>0.85796367778269944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cylinder"/>
        <c:axId val="146534784"/>
        <c:axId val="146536320"/>
        <c:axId val="0"/>
      </c:bar3DChart>
      <c:catAx>
        <c:axId val="146534784"/>
        <c:scaling>
          <c:orientation val="minMax"/>
        </c:scaling>
        <c:delete val="0"/>
        <c:axPos val="l"/>
        <c:majorTickMark val="none"/>
        <c:minorTickMark val="none"/>
        <c:tickLblPos val="nextTo"/>
        <c:crossAx val="146536320"/>
        <c:crosses val="autoZero"/>
        <c:auto val="1"/>
        <c:lblAlgn val="ctr"/>
        <c:lblOffset val="100"/>
        <c:noMultiLvlLbl val="0"/>
      </c:catAx>
      <c:valAx>
        <c:axId val="146536320"/>
        <c:scaling>
          <c:orientation val="minMax"/>
        </c:scaling>
        <c:delete val="0"/>
        <c:axPos val="b"/>
        <c:majorGridlines/>
        <c:numFmt formatCode="0.00%" sourceLinked="1"/>
        <c:majorTickMark val="none"/>
        <c:minorTickMark val="none"/>
        <c:tickLblPos val="nextTo"/>
        <c:crossAx val="1465347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 </a:t>
            </a:r>
            <a:r>
              <a:rPr lang="en-US" sz="1400"/>
              <a:t>Persentase Tingkat Partispasi Pemilih Disabilitas Pilkada serentak Tahun 2017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Pemilih Disabilitas 2017 '!$B$7:$B$9</c:f>
              <c:strCache>
                <c:ptCount val="3"/>
                <c:pt idx="0">
                  <c:v>Kab. Bekasi</c:v>
                </c:pt>
                <c:pt idx="1">
                  <c:v>Kota Cimahi</c:v>
                </c:pt>
                <c:pt idx="2">
                  <c:v>Kota Tasikmalaya</c:v>
                </c:pt>
              </c:strCache>
            </c:strRef>
          </c:cat>
          <c:val>
            <c:numRef>
              <c:f>'Par Pemilih Disabilitas 2017 '!$E$7:$E$9</c:f>
              <c:numCache>
                <c:formatCode>0.00%</c:formatCode>
                <c:ptCount val="3"/>
                <c:pt idx="0">
                  <c:v>0.42483660130718953</c:v>
                </c:pt>
                <c:pt idx="1">
                  <c:v>0.51458885941644561</c:v>
                </c:pt>
                <c:pt idx="2">
                  <c:v>0.61860465116279073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146856192"/>
        <c:axId val="146862080"/>
      </c:barChart>
      <c:catAx>
        <c:axId val="146856192"/>
        <c:scaling>
          <c:orientation val="minMax"/>
        </c:scaling>
        <c:delete val="0"/>
        <c:axPos val="l"/>
        <c:majorTickMark val="none"/>
        <c:minorTickMark val="none"/>
        <c:tickLblPos val="nextTo"/>
        <c:crossAx val="146862080"/>
        <c:crosses val="autoZero"/>
        <c:auto val="1"/>
        <c:lblAlgn val="ctr"/>
        <c:lblOffset val="100"/>
        <c:noMultiLvlLbl val="0"/>
      </c:catAx>
      <c:valAx>
        <c:axId val="146862080"/>
        <c:scaling>
          <c:orientation val="minMax"/>
        </c:scaling>
        <c:delete val="0"/>
        <c:axPos val="b"/>
        <c:majorGridlines/>
        <c:numFmt formatCode="0.00%" sourceLinked="1"/>
        <c:majorTickMark val="none"/>
        <c:minorTickMark val="none"/>
        <c:tickLblPos val="nextTo"/>
        <c:crossAx val="1468561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jpeg"/><Relationship Id="rId13" Type="http://schemas.openxmlformats.org/officeDocument/2006/relationships/image" Target="../media/image10.jpeg"/><Relationship Id="rId3" Type="http://schemas.openxmlformats.org/officeDocument/2006/relationships/chart" Target="../charts/chart3.xml"/><Relationship Id="rId7" Type="http://schemas.openxmlformats.org/officeDocument/2006/relationships/image" Target="../media/image4.jpeg"/><Relationship Id="rId12" Type="http://schemas.openxmlformats.org/officeDocument/2006/relationships/image" Target="../media/image9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3.jpeg"/><Relationship Id="rId11" Type="http://schemas.openxmlformats.org/officeDocument/2006/relationships/image" Target="../media/image8.jpeg"/><Relationship Id="rId5" Type="http://schemas.openxmlformats.org/officeDocument/2006/relationships/image" Target="../media/image2.jpeg"/><Relationship Id="rId10" Type="http://schemas.openxmlformats.org/officeDocument/2006/relationships/image" Target="../media/image7.jpeg"/><Relationship Id="rId4" Type="http://schemas.openxmlformats.org/officeDocument/2006/relationships/image" Target="../media/image1.jpeg"/><Relationship Id="rId9" Type="http://schemas.openxmlformats.org/officeDocument/2006/relationships/image" Target="../media/image6.jpeg"/><Relationship Id="rId14" Type="http://schemas.openxmlformats.org/officeDocument/2006/relationships/image" Target="../media/image1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552450</xdr:colOff>
      <xdr:row>12</xdr:row>
      <xdr:rowOff>19050</xdr:rowOff>
    </xdr:from>
    <xdr:to>
      <xdr:col>16</xdr:col>
      <xdr:colOff>561975</xdr:colOff>
      <xdr:row>18</xdr:row>
      <xdr:rowOff>38100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590549</xdr:colOff>
      <xdr:row>20</xdr:row>
      <xdr:rowOff>0</xdr:rowOff>
    </xdr:from>
    <xdr:to>
      <xdr:col>17</xdr:col>
      <xdr:colOff>95250</xdr:colOff>
      <xdr:row>26</xdr:row>
      <xdr:rowOff>533400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457199</xdr:colOff>
      <xdr:row>3</xdr:row>
      <xdr:rowOff>180975</xdr:rowOff>
    </xdr:from>
    <xdr:to>
      <xdr:col>17</xdr:col>
      <xdr:colOff>38099</xdr:colOff>
      <xdr:row>9</xdr:row>
      <xdr:rowOff>47625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76199</xdr:colOff>
      <xdr:row>5</xdr:row>
      <xdr:rowOff>57206</xdr:rowOff>
    </xdr:from>
    <xdr:to>
      <xdr:col>2</xdr:col>
      <xdr:colOff>2009774</xdr:colOff>
      <xdr:row>5</xdr:row>
      <xdr:rowOff>1543050</xdr:rowOff>
    </xdr:to>
    <xdr:pic>
      <xdr:nvPicPr>
        <xdr:cNvPr id="7" name="Picture 6" descr="Paslon No 1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85824" y="1266881"/>
          <a:ext cx="1933575" cy="1485844"/>
        </a:xfrm>
        <a:prstGeom prst="rect">
          <a:avLst/>
        </a:prstGeom>
      </xdr:spPr>
    </xdr:pic>
    <xdr:clientData/>
  </xdr:twoCellAnchor>
  <xdr:twoCellAnchor editAs="oneCell">
    <xdr:from>
      <xdr:col>2</xdr:col>
      <xdr:colOff>57149</xdr:colOff>
      <xdr:row>6</xdr:row>
      <xdr:rowOff>28277</xdr:rowOff>
    </xdr:from>
    <xdr:to>
      <xdr:col>2</xdr:col>
      <xdr:colOff>1981200</xdr:colOff>
      <xdr:row>6</xdr:row>
      <xdr:rowOff>1525738</xdr:rowOff>
    </xdr:to>
    <xdr:pic>
      <xdr:nvPicPr>
        <xdr:cNvPr id="8" name="Picture 7" descr="paslon No 2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66774" y="2819102"/>
          <a:ext cx="1924051" cy="1497461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7</xdr:row>
      <xdr:rowOff>28574</xdr:rowOff>
    </xdr:from>
    <xdr:to>
      <xdr:col>2</xdr:col>
      <xdr:colOff>2019300</xdr:colOff>
      <xdr:row>7</xdr:row>
      <xdr:rowOff>1532101</xdr:rowOff>
    </xdr:to>
    <xdr:pic>
      <xdr:nvPicPr>
        <xdr:cNvPr id="9" name="Picture 8" descr="Paslon no 3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838200" y="4400549"/>
          <a:ext cx="1990725" cy="1503527"/>
        </a:xfrm>
        <a:prstGeom prst="rect">
          <a:avLst/>
        </a:prstGeom>
      </xdr:spPr>
    </xdr:pic>
    <xdr:clientData/>
  </xdr:twoCellAnchor>
  <xdr:twoCellAnchor editAs="oneCell">
    <xdr:from>
      <xdr:col>2</xdr:col>
      <xdr:colOff>76199</xdr:colOff>
      <xdr:row>13</xdr:row>
      <xdr:rowOff>66675</xdr:rowOff>
    </xdr:from>
    <xdr:to>
      <xdr:col>2</xdr:col>
      <xdr:colOff>2008810</xdr:colOff>
      <xdr:row>13</xdr:row>
      <xdr:rowOff>1524000</xdr:rowOff>
    </xdr:to>
    <xdr:pic>
      <xdr:nvPicPr>
        <xdr:cNvPr id="10" name="Picture 9" descr="Paslon No 1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885824" y="8629650"/>
          <a:ext cx="1932611" cy="1457325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14</xdr:row>
      <xdr:rowOff>19049</xdr:rowOff>
    </xdr:from>
    <xdr:to>
      <xdr:col>2</xdr:col>
      <xdr:colOff>2010715</xdr:colOff>
      <xdr:row>14</xdr:row>
      <xdr:rowOff>1533524</xdr:rowOff>
    </xdr:to>
    <xdr:pic>
      <xdr:nvPicPr>
        <xdr:cNvPr id="11" name="Picture 10" descr="Paslon No 3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857250" y="9191624"/>
          <a:ext cx="1963090" cy="1514475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15</xdr:row>
      <xdr:rowOff>35810</xdr:rowOff>
    </xdr:from>
    <xdr:to>
      <xdr:col>2</xdr:col>
      <xdr:colOff>2026816</xdr:colOff>
      <xdr:row>15</xdr:row>
      <xdr:rowOff>1523999</xdr:rowOff>
    </xdr:to>
    <xdr:pic>
      <xdr:nvPicPr>
        <xdr:cNvPr id="12" name="Picture 11" descr="paslon No 2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857250" y="10789535"/>
          <a:ext cx="1979191" cy="1488189"/>
        </a:xfrm>
        <a:prstGeom prst="rect">
          <a:avLst/>
        </a:prstGeom>
      </xdr:spPr>
    </xdr:pic>
    <xdr:clientData/>
  </xdr:twoCellAnchor>
  <xdr:twoCellAnchor editAs="oneCell">
    <xdr:from>
      <xdr:col>2</xdr:col>
      <xdr:colOff>38099</xdr:colOff>
      <xdr:row>21</xdr:row>
      <xdr:rowOff>47625</xdr:rowOff>
    </xdr:from>
    <xdr:to>
      <xdr:col>2</xdr:col>
      <xdr:colOff>2009774</xdr:colOff>
      <xdr:row>21</xdr:row>
      <xdr:rowOff>1533525</xdr:rowOff>
    </xdr:to>
    <xdr:pic>
      <xdr:nvPicPr>
        <xdr:cNvPr id="13" name="Picture 12" descr="Paslon No 1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847724" y="14077950"/>
          <a:ext cx="1971675" cy="1485900"/>
        </a:xfrm>
        <a:prstGeom prst="rect">
          <a:avLst/>
        </a:prstGeom>
      </xdr:spPr>
    </xdr:pic>
    <xdr:clientData/>
  </xdr:twoCellAnchor>
  <xdr:twoCellAnchor editAs="oneCell">
    <xdr:from>
      <xdr:col>2</xdr:col>
      <xdr:colOff>38099</xdr:colOff>
      <xdr:row>22</xdr:row>
      <xdr:rowOff>47625</xdr:rowOff>
    </xdr:from>
    <xdr:to>
      <xdr:col>2</xdr:col>
      <xdr:colOff>2009774</xdr:colOff>
      <xdr:row>22</xdr:row>
      <xdr:rowOff>1562100</xdr:rowOff>
    </xdr:to>
    <xdr:pic>
      <xdr:nvPicPr>
        <xdr:cNvPr id="14" name="Picture 13" descr="Paslon No 2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847724" y="15659100"/>
          <a:ext cx="1971675" cy="1514475"/>
        </a:xfrm>
        <a:prstGeom prst="rect">
          <a:avLst/>
        </a:prstGeom>
      </xdr:spPr>
    </xdr:pic>
    <xdr:clientData/>
  </xdr:twoCellAnchor>
  <xdr:twoCellAnchor editAs="oneCell">
    <xdr:from>
      <xdr:col>2</xdr:col>
      <xdr:colOff>57149</xdr:colOff>
      <xdr:row>23</xdr:row>
      <xdr:rowOff>57150</xdr:rowOff>
    </xdr:from>
    <xdr:to>
      <xdr:col>2</xdr:col>
      <xdr:colOff>2009774</xdr:colOff>
      <xdr:row>23</xdr:row>
      <xdr:rowOff>1524000</xdr:rowOff>
    </xdr:to>
    <xdr:pic>
      <xdr:nvPicPr>
        <xdr:cNvPr id="15" name="Picture 14" descr="Paslon No 3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866774" y="17249775"/>
          <a:ext cx="1952625" cy="146685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24</xdr:row>
      <xdr:rowOff>38100</xdr:rowOff>
    </xdr:from>
    <xdr:to>
      <xdr:col>2</xdr:col>
      <xdr:colOff>2019300</xdr:colOff>
      <xdr:row>24</xdr:row>
      <xdr:rowOff>1571625</xdr:rowOff>
    </xdr:to>
    <xdr:pic>
      <xdr:nvPicPr>
        <xdr:cNvPr id="16" name="Picture 15" descr="Paslon No 4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28675" y="18811875"/>
          <a:ext cx="2000250" cy="153352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25</xdr:row>
      <xdr:rowOff>28575</xdr:rowOff>
    </xdr:from>
    <xdr:to>
      <xdr:col>2</xdr:col>
      <xdr:colOff>2006697</xdr:colOff>
      <xdr:row>25</xdr:row>
      <xdr:rowOff>1562100</xdr:rowOff>
    </xdr:to>
    <xdr:pic>
      <xdr:nvPicPr>
        <xdr:cNvPr id="17" name="Picture 16" descr="Paslon no 5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819150" y="20383500"/>
          <a:ext cx="1997172" cy="1533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12</xdr:row>
      <xdr:rowOff>19050</xdr:rowOff>
    </xdr:from>
    <xdr:to>
      <xdr:col>7</xdr:col>
      <xdr:colOff>714375</xdr:colOff>
      <xdr:row>26</xdr:row>
      <xdr:rowOff>95250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12</xdr:row>
      <xdr:rowOff>38099</xdr:rowOff>
    </xdr:from>
    <xdr:to>
      <xdr:col>4</xdr:col>
      <xdr:colOff>114300</xdr:colOff>
      <xdr:row>29</xdr:row>
      <xdr:rowOff>66674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12</xdr:row>
      <xdr:rowOff>9525</xdr:rowOff>
    </xdr:from>
    <xdr:to>
      <xdr:col>4</xdr:col>
      <xdr:colOff>1000125</xdr:colOff>
      <xdr:row>23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view="pageBreakPreview" topLeftCell="A16" zoomScaleNormal="100" zoomScaleSheetLayoutView="100" workbookViewId="0">
      <selection activeCell="T26" sqref="T26"/>
    </sheetView>
  </sheetViews>
  <sheetFormatPr defaultRowHeight="15" x14ac:dyDescent="0.25"/>
  <cols>
    <col min="1" max="1" width="4.7109375" style="25" customWidth="1"/>
    <col min="2" max="2" width="7.42578125" style="25" customWidth="1"/>
    <col min="3" max="3" width="30.85546875" style="25" customWidth="1"/>
    <col min="4" max="4" width="37.28515625" style="25" customWidth="1"/>
    <col min="5" max="5" width="20.7109375" style="25" customWidth="1"/>
    <col min="6" max="6" width="14.140625" style="48" customWidth="1"/>
    <col min="7" max="7" width="16.85546875" style="48" customWidth="1"/>
    <col min="8" max="8" width="9.140625" style="25"/>
    <col min="9" max="9" width="14.7109375" style="25" bestFit="1" customWidth="1"/>
    <col min="10" max="16384" width="9.140625" style="25"/>
  </cols>
  <sheetData>
    <row r="1" spans="1:10" x14ac:dyDescent="0.25">
      <c r="B1" s="66" t="s">
        <v>59</v>
      </c>
      <c r="C1" s="59"/>
    </row>
    <row r="3" spans="1:10" ht="15.75" customHeight="1" x14ac:dyDescent="0.25">
      <c r="A3" s="25">
        <v>1</v>
      </c>
      <c r="B3" s="51" t="s">
        <v>38</v>
      </c>
      <c r="C3" s="51"/>
    </row>
    <row r="4" spans="1:10" ht="15.75" thickBot="1" x14ac:dyDescent="0.3"/>
    <row r="5" spans="1:10" ht="33.75" customHeight="1" x14ac:dyDescent="0.25">
      <c r="B5" s="30" t="s">
        <v>29</v>
      </c>
      <c r="C5" s="73" t="s">
        <v>30</v>
      </c>
      <c r="D5" s="74"/>
      <c r="E5" s="31" t="s">
        <v>31</v>
      </c>
      <c r="F5" s="31" t="s">
        <v>32</v>
      </c>
      <c r="G5" s="31" t="s">
        <v>33</v>
      </c>
      <c r="I5" s="43"/>
      <c r="J5" s="43"/>
    </row>
    <row r="6" spans="1:10" s="28" customFormat="1" ht="125.1" customHeight="1" x14ac:dyDescent="0.25">
      <c r="B6" s="23">
        <v>1</v>
      </c>
      <c r="C6" s="23"/>
      <c r="D6" s="37" t="s">
        <v>48</v>
      </c>
      <c r="E6" s="24" t="s">
        <v>34</v>
      </c>
      <c r="F6" s="67">
        <v>85510</v>
      </c>
      <c r="G6" s="56">
        <f>F6/F9*100%</f>
        <v>0.22544457480325342</v>
      </c>
      <c r="I6" s="33"/>
      <c r="J6" s="34"/>
    </row>
    <row r="7" spans="1:10" s="28" customFormat="1" ht="125.1" customHeight="1" x14ac:dyDescent="0.25">
      <c r="B7" s="23">
        <v>2</v>
      </c>
      <c r="C7" s="23"/>
      <c r="D7" s="38" t="s">
        <v>49</v>
      </c>
      <c r="E7" s="27" t="s">
        <v>35</v>
      </c>
      <c r="F7" s="68">
        <v>151931</v>
      </c>
      <c r="G7" s="56">
        <f>F7/F9*100%</f>
        <v>0.40056156817253064</v>
      </c>
      <c r="I7" s="35"/>
      <c r="J7" s="34"/>
    </row>
    <row r="8" spans="1:10" s="28" customFormat="1" ht="125.1" customHeight="1" x14ac:dyDescent="0.25">
      <c r="B8" s="26">
        <v>3</v>
      </c>
      <c r="C8" s="26"/>
      <c r="D8" s="38" t="s">
        <v>50</v>
      </c>
      <c r="E8" s="27" t="s">
        <v>36</v>
      </c>
      <c r="F8" s="69">
        <v>141854</v>
      </c>
      <c r="G8" s="56">
        <f>F8/F9*100%</f>
        <v>0.373993857024216</v>
      </c>
      <c r="I8" s="36"/>
      <c r="J8" s="34"/>
    </row>
    <row r="9" spans="1:10" s="28" customFormat="1" ht="34.5" customHeight="1" x14ac:dyDescent="0.25">
      <c r="B9" s="27"/>
      <c r="C9" s="75" t="s">
        <v>37</v>
      </c>
      <c r="D9" s="76"/>
      <c r="E9" s="29"/>
      <c r="F9" s="70">
        <f>SUM(F6:F8)</f>
        <v>379295</v>
      </c>
      <c r="G9" s="32">
        <f>SUM(G6:G8)</f>
        <v>1</v>
      </c>
      <c r="I9" s="34"/>
      <c r="J9" s="34"/>
    </row>
    <row r="10" spans="1:10" ht="15.75" x14ac:dyDescent="0.25">
      <c r="B10" s="44"/>
      <c r="C10" s="44"/>
      <c r="D10" s="22"/>
      <c r="E10" s="43"/>
      <c r="F10" s="57"/>
      <c r="G10" s="57"/>
    </row>
    <row r="11" spans="1:10" s="50" customFormat="1" ht="18" x14ac:dyDescent="0.25">
      <c r="A11" s="50">
        <v>2</v>
      </c>
      <c r="B11" s="51" t="s">
        <v>42</v>
      </c>
      <c r="C11" s="51"/>
      <c r="E11" s="49"/>
    </row>
    <row r="12" spans="1:10" ht="15.75" thickBot="1" x14ac:dyDescent="0.3"/>
    <row r="13" spans="1:10" ht="45" x14ac:dyDescent="0.25">
      <c r="B13" s="30" t="s">
        <v>29</v>
      </c>
      <c r="C13" s="73" t="s">
        <v>30</v>
      </c>
      <c r="D13" s="74"/>
      <c r="E13" s="31" t="s">
        <v>31</v>
      </c>
      <c r="F13" s="31" t="s">
        <v>32</v>
      </c>
      <c r="G13" s="31" t="s">
        <v>33</v>
      </c>
    </row>
    <row r="14" spans="1:10" s="41" customFormat="1" ht="125.1" customHeight="1" x14ac:dyDescent="0.25">
      <c r="B14" s="39">
        <v>1</v>
      </c>
      <c r="C14" s="39"/>
      <c r="D14" s="38" t="s">
        <v>51</v>
      </c>
      <c r="E14" s="38" t="s">
        <v>39</v>
      </c>
      <c r="F14" s="69">
        <v>76423</v>
      </c>
      <c r="G14" s="40">
        <f>F14/F17*100%</f>
        <v>0.2898752470215179</v>
      </c>
    </row>
    <row r="15" spans="1:10" s="41" customFormat="1" ht="125.1" customHeight="1" x14ac:dyDescent="0.25">
      <c r="B15" s="26">
        <v>2</v>
      </c>
      <c r="C15" s="26"/>
      <c r="D15" s="38" t="s">
        <v>52</v>
      </c>
      <c r="E15" s="38" t="s">
        <v>40</v>
      </c>
      <c r="F15" s="71">
        <v>80207</v>
      </c>
      <c r="G15" s="40">
        <f>F15/F17*100%</f>
        <v>0.30422809805758588</v>
      </c>
    </row>
    <row r="16" spans="1:10" s="41" customFormat="1" ht="125.1" customHeight="1" x14ac:dyDescent="0.25">
      <c r="B16" s="26">
        <v>3</v>
      </c>
      <c r="C16" s="26"/>
      <c r="D16" s="38" t="s">
        <v>53</v>
      </c>
      <c r="E16" s="38" t="s">
        <v>41</v>
      </c>
      <c r="F16" s="68">
        <v>107011</v>
      </c>
      <c r="G16" s="40">
        <f>F16/F17*100%</f>
        <v>0.40589665492089622</v>
      </c>
    </row>
    <row r="17" spans="1:7" s="41" customFormat="1" ht="36" customHeight="1" x14ac:dyDescent="0.25">
      <c r="B17" s="38"/>
      <c r="C17" s="75" t="s">
        <v>37</v>
      </c>
      <c r="D17" s="76"/>
      <c r="E17" s="42"/>
      <c r="F17" s="70">
        <f>SUM(F14:F16)</f>
        <v>263641</v>
      </c>
      <c r="G17" s="32">
        <f>SUM(G14:G16)</f>
        <v>1</v>
      </c>
    </row>
    <row r="18" spans="1:7" ht="15.75" x14ac:dyDescent="0.25">
      <c r="B18" s="45"/>
      <c r="C18" s="45"/>
      <c r="G18" s="58"/>
    </row>
    <row r="19" spans="1:7" ht="18" x14ac:dyDescent="0.25">
      <c r="A19" s="25">
        <v>3</v>
      </c>
      <c r="B19" s="51" t="s">
        <v>60</v>
      </c>
      <c r="C19" s="51"/>
      <c r="E19" s="47"/>
    </row>
    <row r="20" spans="1:7" ht="18.75" thickBot="1" x14ac:dyDescent="0.3">
      <c r="B20" s="46"/>
      <c r="C20" s="46"/>
      <c r="E20" s="47"/>
    </row>
    <row r="21" spans="1:7" ht="45" x14ac:dyDescent="0.25">
      <c r="B21" s="30" t="s">
        <v>29</v>
      </c>
      <c r="C21" s="31"/>
      <c r="D21" s="31" t="s">
        <v>30</v>
      </c>
      <c r="E21" s="31" t="s">
        <v>31</v>
      </c>
      <c r="F21" s="31" t="s">
        <v>32</v>
      </c>
      <c r="G21" s="31" t="s">
        <v>33</v>
      </c>
    </row>
    <row r="22" spans="1:7" s="52" customFormat="1" ht="125.1" customHeight="1" x14ac:dyDescent="0.25">
      <c r="B22" s="23">
        <v>1</v>
      </c>
      <c r="C22" s="23"/>
      <c r="D22" s="37" t="s">
        <v>54</v>
      </c>
      <c r="E22" s="37" t="s">
        <v>43</v>
      </c>
      <c r="F22" s="67">
        <v>113596</v>
      </c>
      <c r="G22" s="53">
        <f>F22/F27</f>
        <v>9.5922313700654419E-2</v>
      </c>
    </row>
    <row r="23" spans="1:7" s="52" customFormat="1" ht="125.1" customHeight="1" x14ac:dyDescent="0.25">
      <c r="B23" s="23">
        <v>2</v>
      </c>
      <c r="C23" s="23"/>
      <c r="D23" s="37" t="s">
        <v>56</v>
      </c>
      <c r="E23" s="37" t="s">
        <v>44</v>
      </c>
      <c r="F23" s="67">
        <v>309410</v>
      </c>
      <c r="G23" s="53">
        <f>F23/F27</f>
        <v>0.26127084652733795</v>
      </c>
    </row>
    <row r="24" spans="1:7" s="52" customFormat="1" ht="125.1" customHeight="1" x14ac:dyDescent="0.25">
      <c r="B24" s="23">
        <v>3</v>
      </c>
      <c r="C24" s="23"/>
      <c r="D24" s="38" t="s">
        <v>55</v>
      </c>
      <c r="E24" s="37" t="s">
        <v>45</v>
      </c>
      <c r="F24" s="67">
        <v>208223</v>
      </c>
      <c r="G24" s="53">
        <f>F24/F27</f>
        <v>0.17582689465906692</v>
      </c>
    </row>
    <row r="25" spans="1:7" s="52" customFormat="1" ht="125.1" customHeight="1" x14ac:dyDescent="0.25">
      <c r="B25" s="23">
        <v>4</v>
      </c>
      <c r="C25" s="23"/>
      <c r="D25" s="38" t="s">
        <v>57</v>
      </c>
      <c r="E25" s="37" t="s">
        <v>45</v>
      </c>
      <c r="F25" s="67">
        <v>81436</v>
      </c>
      <c r="G25" s="53">
        <f>F25/F27</f>
        <v>6.8765885581591718E-2</v>
      </c>
    </row>
    <row r="26" spans="1:7" s="52" customFormat="1" ht="125.1" customHeight="1" x14ac:dyDescent="0.25">
      <c r="B26" s="26">
        <v>5</v>
      </c>
      <c r="C26" s="26"/>
      <c r="D26" s="38" t="s">
        <v>58</v>
      </c>
      <c r="E26" s="38" t="s">
        <v>46</v>
      </c>
      <c r="F26" s="68">
        <v>471585</v>
      </c>
      <c r="G26" s="54">
        <f>F26/F27</f>
        <v>0.39821405953134897</v>
      </c>
    </row>
    <row r="27" spans="1:7" s="52" customFormat="1" ht="45" customHeight="1" x14ac:dyDescent="0.25">
      <c r="B27" s="38"/>
      <c r="C27" s="75" t="s">
        <v>37</v>
      </c>
      <c r="D27" s="76"/>
      <c r="E27" s="38"/>
      <c r="F27" s="69">
        <f>SUM(F22:F26)</f>
        <v>1184250</v>
      </c>
      <c r="G27" s="55">
        <f>G22+G23+G24+G25+G26</f>
        <v>1</v>
      </c>
    </row>
    <row r="28" spans="1:7" ht="15.75" x14ac:dyDescent="0.25">
      <c r="B28" s="45"/>
      <c r="C28" s="45"/>
      <c r="F28" s="72"/>
    </row>
  </sheetData>
  <mergeCells count="5">
    <mergeCell ref="C5:D5"/>
    <mergeCell ref="C13:D13"/>
    <mergeCell ref="C17:D17"/>
    <mergeCell ref="C9:D9"/>
    <mergeCell ref="C27:D27"/>
  </mergeCells>
  <pageMargins left="0.7" right="0.7" top="0.75" bottom="0.75" header="0.3" footer="0.3"/>
  <pageSetup paperSize="10000" scale="48" orientation="portrait" horizontalDpi="0" verticalDpi="0" r:id="rId1"/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P18" sqref="P17:P18"/>
    </sheetView>
  </sheetViews>
  <sheetFormatPr defaultRowHeight="15" x14ac:dyDescent="0.25"/>
  <cols>
    <col min="1" max="1" width="4" style="1" customWidth="1"/>
    <col min="2" max="2" width="19" customWidth="1"/>
    <col min="3" max="3" width="13.140625" style="1" customWidth="1"/>
    <col min="4" max="4" width="12.5703125" style="1" customWidth="1"/>
    <col min="5" max="5" width="14.42578125" style="1" customWidth="1"/>
    <col min="6" max="6" width="12" style="1" customWidth="1"/>
    <col min="7" max="7" width="13.85546875" style="1" customWidth="1"/>
    <col min="8" max="8" width="12.42578125" style="1" customWidth="1"/>
    <col min="9" max="9" width="14.7109375" style="1" customWidth="1"/>
  </cols>
  <sheetData>
    <row r="1" spans="1:9" x14ac:dyDescent="0.25">
      <c r="A1" s="81" t="s">
        <v>18</v>
      </c>
      <c r="B1" s="81"/>
      <c r="C1" s="81"/>
      <c r="D1" s="81"/>
      <c r="E1" s="81"/>
      <c r="F1" s="81"/>
      <c r="G1" s="81"/>
      <c r="H1" s="81"/>
      <c r="I1" s="81"/>
    </row>
    <row r="2" spans="1:9" x14ac:dyDescent="0.25">
      <c r="A2" s="82" t="s">
        <v>8</v>
      </c>
      <c r="B2" s="82"/>
      <c r="C2" s="82"/>
      <c r="D2" s="82"/>
      <c r="E2" s="82"/>
      <c r="F2" s="82"/>
      <c r="G2" s="82"/>
      <c r="H2" s="82"/>
      <c r="I2" s="82"/>
    </row>
    <row r="3" spans="1:9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80" t="s">
        <v>0</v>
      </c>
      <c r="B4" s="63" t="s">
        <v>1</v>
      </c>
      <c r="C4" s="80" t="s">
        <v>2</v>
      </c>
      <c r="D4" s="80"/>
      <c r="E4" s="80"/>
      <c r="F4" s="83" t="s">
        <v>6</v>
      </c>
      <c r="G4" s="83"/>
      <c r="H4" s="83"/>
      <c r="I4" s="60" t="s">
        <v>7</v>
      </c>
    </row>
    <row r="5" spans="1:9" x14ac:dyDescent="0.25">
      <c r="A5" s="80"/>
      <c r="B5" s="64"/>
      <c r="C5" s="80" t="s">
        <v>24</v>
      </c>
      <c r="D5" s="80"/>
      <c r="E5" s="80"/>
      <c r="F5" s="84" t="s">
        <v>25</v>
      </c>
      <c r="G5" s="85"/>
      <c r="H5" s="86"/>
      <c r="I5" s="61"/>
    </row>
    <row r="6" spans="1:9" x14ac:dyDescent="0.25">
      <c r="A6" s="80"/>
      <c r="B6" s="65"/>
      <c r="C6" s="9" t="s">
        <v>3</v>
      </c>
      <c r="D6" s="9" t="s">
        <v>4</v>
      </c>
      <c r="E6" s="9" t="s">
        <v>5</v>
      </c>
      <c r="F6" s="10" t="s">
        <v>3</v>
      </c>
      <c r="G6" s="10" t="s">
        <v>4</v>
      </c>
      <c r="H6" s="10" t="s">
        <v>5</v>
      </c>
      <c r="I6" s="62"/>
    </row>
    <row r="7" spans="1:9" ht="24.95" customHeight="1" x14ac:dyDescent="0.25">
      <c r="A7" s="3">
        <v>1</v>
      </c>
      <c r="B7" s="4" t="s">
        <v>19</v>
      </c>
      <c r="C7" s="6">
        <v>1013057</v>
      </c>
      <c r="D7" s="6">
        <v>1016403</v>
      </c>
      <c r="E7" s="6">
        <f>C7+D7</f>
        <v>2029460</v>
      </c>
      <c r="F7" s="6">
        <v>583692</v>
      </c>
      <c r="G7" s="6">
        <v>629484</v>
      </c>
      <c r="H7" s="6">
        <f>F7+G7</f>
        <v>1213176</v>
      </c>
      <c r="I7" s="5">
        <f>H7/E7</f>
        <v>0.59778266139761316</v>
      </c>
    </row>
    <row r="8" spans="1:9" ht="24.95" customHeight="1" x14ac:dyDescent="0.25">
      <c r="A8" s="3">
        <f>A7+1</f>
        <v>2</v>
      </c>
      <c r="B8" s="4" t="s">
        <v>20</v>
      </c>
      <c r="C8" s="6">
        <v>187834</v>
      </c>
      <c r="D8" s="6">
        <v>191681</v>
      </c>
      <c r="E8" s="6">
        <f t="shared" ref="E8:E9" si="0">C8+D8</f>
        <v>379515</v>
      </c>
      <c r="F8" s="6">
        <v>130009</v>
      </c>
      <c r="G8" s="6">
        <v>146083</v>
      </c>
      <c r="H8" s="6">
        <f t="shared" ref="H8:H9" si="1">F8+G8</f>
        <v>276092</v>
      </c>
      <c r="I8" s="5">
        <f t="shared" ref="I8:I9" si="2">H8/E8</f>
        <v>0.72748639711210361</v>
      </c>
    </row>
    <row r="9" spans="1:9" ht="24.95" customHeight="1" x14ac:dyDescent="0.25">
      <c r="A9" s="3">
        <f t="shared" ref="A9" si="3">A8+1</f>
        <v>3</v>
      </c>
      <c r="B9" s="4" t="s">
        <v>21</v>
      </c>
      <c r="C9" s="6">
        <v>241205</v>
      </c>
      <c r="D9" s="6">
        <v>237045</v>
      </c>
      <c r="E9" s="6">
        <f t="shared" si="0"/>
        <v>478250</v>
      </c>
      <c r="F9" s="6">
        <v>186638</v>
      </c>
      <c r="G9" s="6">
        <v>203376</v>
      </c>
      <c r="H9" s="6">
        <f t="shared" si="1"/>
        <v>390014</v>
      </c>
      <c r="I9" s="5">
        <f t="shared" si="2"/>
        <v>0.81550235232618928</v>
      </c>
    </row>
    <row r="10" spans="1:9" ht="29.25" customHeight="1" x14ac:dyDescent="0.25">
      <c r="A10" s="77" t="s">
        <v>26</v>
      </c>
      <c r="B10" s="78"/>
      <c r="C10" s="78"/>
      <c r="D10" s="78"/>
      <c r="E10" s="78"/>
      <c r="F10" s="78"/>
      <c r="G10" s="78"/>
      <c r="H10" s="79"/>
      <c r="I10" s="18">
        <f>AVERAGE(I7:I9)</f>
        <v>0.7135904702786352</v>
      </c>
    </row>
  </sheetData>
  <mergeCells count="8">
    <mergeCell ref="A10:H10"/>
    <mergeCell ref="A4:A6"/>
    <mergeCell ref="A1:I1"/>
    <mergeCell ref="A2:I2"/>
    <mergeCell ref="C4:E4"/>
    <mergeCell ref="C5:E5"/>
    <mergeCell ref="F4:H4"/>
    <mergeCell ref="F5:H5"/>
  </mergeCells>
  <pageMargins left="0.70866141732283472" right="0.70866141732283472" top="0.74803149606299213" bottom="0.74803149606299213" header="0.31496062992125984" footer="0.31496062992125984"/>
  <pageSetup paperSize="10000" scale="12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I15" sqref="I15"/>
    </sheetView>
  </sheetViews>
  <sheetFormatPr defaultRowHeight="15" x14ac:dyDescent="0.25"/>
  <cols>
    <col min="1" max="1" width="4" style="1" customWidth="1"/>
    <col min="2" max="2" width="20.140625" customWidth="1"/>
    <col min="3" max="3" width="35" style="1" customWidth="1"/>
    <col min="4" max="4" width="36.7109375" style="1" customWidth="1"/>
    <col min="5" max="5" width="15.140625" style="1" customWidth="1"/>
  </cols>
  <sheetData>
    <row r="1" spans="1:5" x14ac:dyDescent="0.25">
      <c r="A1" s="81" t="s">
        <v>22</v>
      </c>
      <c r="B1" s="81"/>
      <c r="C1" s="81"/>
      <c r="D1" s="81"/>
      <c r="E1" s="81"/>
    </row>
    <row r="2" spans="1:5" x14ac:dyDescent="0.25">
      <c r="A2" s="82" t="s">
        <v>8</v>
      </c>
      <c r="B2" s="82"/>
      <c r="C2" s="82"/>
      <c r="D2" s="82"/>
      <c r="E2" s="82"/>
    </row>
    <row r="3" spans="1:5" x14ac:dyDescent="0.25">
      <c r="A3" s="2"/>
      <c r="B3" s="2"/>
      <c r="C3" s="2"/>
      <c r="D3" s="2"/>
      <c r="E3" s="2"/>
    </row>
    <row r="4" spans="1:5" ht="15" customHeight="1" x14ac:dyDescent="0.25">
      <c r="A4" s="80" t="s">
        <v>0</v>
      </c>
      <c r="B4" s="80" t="s">
        <v>1</v>
      </c>
      <c r="C4" s="15" t="s">
        <v>9</v>
      </c>
      <c r="D4" s="8" t="s">
        <v>10</v>
      </c>
      <c r="E4" s="90" t="s">
        <v>7</v>
      </c>
    </row>
    <row r="5" spans="1:5" x14ac:dyDescent="0.25">
      <c r="A5" s="80"/>
      <c r="B5" s="80"/>
      <c r="C5" s="15" t="s">
        <v>25</v>
      </c>
      <c r="D5" s="15" t="s">
        <v>25</v>
      </c>
      <c r="E5" s="91"/>
    </row>
    <row r="6" spans="1:5" x14ac:dyDescent="0.25">
      <c r="A6" s="80"/>
      <c r="B6" s="80"/>
      <c r="C6" s="13" t="s">
        <v>4</v>
      </c>
      <c r="D6" s="14" t="s">
        <v>4</v>
      </c>
      <c r="E6" s="92"/>
    </row>
    <row r="7" spans="1:5" ht="24.95" customHeight="1" x14ac:dyDescent="0.25">
      <c r="A7" s="3">
        <v>1</v>
      </c>
      <c r="B7" s="4" t="s">
        <v>19</v>
      </c>
      <c r="C7" s="6">
        <f>'Partisipasi 2017'!D7</f>
        <v>1016403</v>
      </c>
      <c r="D7" s="6">
        <f>'Partisipasi 2017'!G7</f>
        <v>629484</v>
      </c>
      <c r="E7" s="5">
        <f>D7/C7</f>
        <v>0.61932520860328044</v>
      </c>
    </row>
    <row r="8" spans="1:5" ht="24.95" customHeight="1" x14ac:dyDescent="0.25">
      <c r="A8" s="3">
        <f>A7+1</f>
        <v>2</v>
      </c>
      <c r="B8" s="4" t="s">
        <v>20</v>
      </c>
      <c r="C8" s="6">
        <f>'Partisipasi 2017'!D8</f>
        <v>191681</v>
      </c>
      <c r="D8" s="6">
        <f>'Partisipasi 2017'!G8</f>
        <v>146083</v>
      </c>
      <c r="E8" s="5">
        <f>D8/C8</f>
        <v>0.7621151809516854</v>
      </c>
    </row>
    <row r="9" spans="1:5" ht="24.95" customHeight="1" x14ac:dyDescent="0.25">
      <c r="A9" s="3">
        <f t="shared" ref="A9" si="0">A8+1</f>
        <v>3</v>
      </c>
      <c r="B9" s="4" t="s">
        <v>21</v>
      </c>
      <c r="C9" s="6">
        <f>'Partisipasi 2017'!D9</f>
        <v>237045</v>
      </c>
      <c r="D9" s="6">
        <f>'Partisipasi 2017'!G9</f>
        <v>203376</v>
      </c>
      <c r="E9" s="5">
        <f t="shared" ref="E9" si="1">D9/C9</f>
        <v>0.85796367778269944</v>
      </c>
    </row>
    <row r="10" spans="1:5" ht="28.5" customHeight="1" x14ac:dyDescent="0.25">
      <c r="A10" s="16"/>
      <c r="B10" s="87" t="s">
        <v>27</v>
      </c>
      <c r="C10" s="88"/>
      <c r="D10" s="89"/>
      <c r="E10" s="19">
        <f>AVERAGE(E7:E9)</f>
        <v>0.74646802244588839</v>
      </c>
    </row>
  </sheetData>
  <mergeCells count="6">
    <mergeCell ref="A1:E1"/>
    <mergeCell ref="B10:D10"/>
    <mergeCell ref="A2:E2"/>
    <mergeCell ref="A4:A6"/>
    <mergeCell ref="B4:B6"/>
    <mergeCell ref="E4:E6"/>
  </mergeCells>
  <pageMargins left="0.7" right="0.7" top="0.75" bottom="0.75" header="0.3" footer="0.3"/>
  <pageSetup paperSize="5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29" sqref="F29"/>
    </sheetView>
  </sheetViews>
  <sheetFormatPr defaultRowHeight="15" x14ac:dyDescent="0.25"/>
  <cols>
    <col min="1" max="1" width="4" style="1" customWidth="1"/>
    <col min="2" max="2" width="20.140625" customWidth="1"/>
    <col min="3" max="3" width="20.28515625" style="1" customWidth="1"/>
    <col min="4" max="4" width="18.85546875" style="1" customWidth="1"/>
    <col min="5" max="5" width="15.140625" style="1" customWidth="1"/>
  </cols>
  <sheetData>
    <row r="1" spans="1:5" x14ac:dyDescent="0.25">
      <c r="A1" s="81" t="s">
        <v>23</v>
      </c>
      <c r="B1" s="81"/>
      <c r="C1" s="81"/>
      <c r="D1" s="81"/>
      <c r="E1" s="81"/>
    </row>
    <row r="2" spans="1:5" x14ac:dyDescent="0.25">
      <c r="A2" s="82" t="s">
        <v>8</v>
      </c>
      <c r="B2" s="82"/>
      <c r="C2" s="82"/>
      <c r="D2" s="82"/>
      <c r="E2" s="82"/>
    </row>
    <row r="3" spans="1:5" x14ac:dyDescent="0.25">
      <c r="A3" s="2"/>
      <c r="B3" s="2"/>
      <c r="C3" s="2"/>
      <c r="D3" s="2"/>
      <c r="E3" s="2"/>
    </row>
    <row r="4" spans="1:5" x14ac:dyDescent="0.25">
      <c r="A4" s="80" t="s">
        <v>0</v>
      </c>
      <c r="B4" s="80" t="s">
        <v>1</v>
      </c>
      <c r="C4" s="94" t="s">
        <v>11</v>
      </c>
      <c r="D4" s="95"/>
      <c r="E4" s="93" t="s">
        <v>7</v>
      </c>
    </row>
    <row r="5" spans="1:5" x14ac:dyDescent="0.25">
      <c r="A5" s="80"/>
      <c r="B5" s="80"/>
      <c r="C5" s="90" t="s">
        <v>2</v>
      </c>
      <c r="D5" s="90" t="s">
        <v>12</v>
      </c>
      <c r="E5" s="93"/>
    </row>
    <row r="6" spans="1:5" x14ac:dyDescent="0.25">
      <c r="A6" s="80"/>
      <c r="B6" s="80"/>
      <c r="C6" s="92"/>
      <c r="D6" s="92"/>
      <c r="E6" s="93"/>
    </row>
    <row r="7" spans="1:5" ht="24.95" customHeight="1" x14ac:dyDescent="0.25">
      <c r="A7" s="3">
        <v>1</v>
      </c>
      <c r="B7" s="4" t="s">
        <v>19</v>
      </c>
      <c r="C7" s="11">
        <v>153</v>
      </c>
      <c r="D7" s="11">
        <v>65</v>
      </c>
      <c r="E7" s="12">
        <f>D7/C7</f>
        <v>0.42483660130718953</v>
      </c>
    </row>
    <row r="8" spans="1:5" ht="24.95" customHeight="1" x14ac:dyDescent="0.25">
      <c r="A8" s="3">
        <f>A7+1</f>
        <v>2</v>
      </c>
      <c r="B8" s="4" t="s">
        <v>20</v>
      </c>
      <c r="C8" s="11">
        <v>377</v>
      </c>
      <c r="D8" s="11">
        <v>194</v>
      </c>
      <c r="E8" s="12">
        <f>D8/C8</f>
        <v>0.51458885941644561</v>
      </c>
    </row>
    <row r="9" spans="1:5" ht="24.95" customHeight="1" x14ac:dyDescent="0.25">
      <c r="A9" s="3">
        <f t="shared" ref="A9" si="0">A8+1</f>
        <v>3</v>
      </c>
      <c r="B9" s="4" t="s">
        <v>21</v>
      </c>
      <c r="C9" s="11">
        <v>430</v>
      </c>
      <c r="D9" s="11">
        <v>266</v>
      </c>
      <c r="E9" s="12">
        <f t="shared" ref="E9" si="1">D9/C9</f>
        <v>0.61860465116279073</v>
      </c>
    </row>
    <row r="10" spans="1:5" ht="36" customHeight="1" x14ac:dyDescent="0.25">
      <c r="A10" s="77" t="s">
        <v>28</v>
      </c>
      <c r="B10" s="78"/>
      <c r="C10" s="78"/>
      <c r="D10" s="79"/>
      <c r="E10" s="17">
        <f>AVERAGE(E7:E9)</f>
        <v>0.51934337062880864</v>
      </c>
    </row>
  </sheetData>
  <mergeCells count="9">
    <mergeCell ref="A10:D10"/>
    <mergeCell ref="A1:E1"/>
    <mergeCell ref="A2:E2"/>
    <mergeCell ref="A4:A6"/>
    <mergeCell ref="B4:B6"/>
    <mergeCell ref="E4:E6"/>
    <mergeCell ref="C4:D4"/>
    <mergeCell ref="C5:C6"/>
    <mergeCell ref="D5:D6"/>
  </mergeCells>
  <pageMargins left="0.7" right="0.7" top="0.75" bottom="0.75" header="0.3" footer="0.3"/>
  <pageSetup paperSize="5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F13" sqref="F13"/>
    </sheetView>
  </sheetViews>
  <sheetFormatPr defaultRowHeight="15" x14ac:dyDescent="0.25"/>
  <cols>
    <col min="1" max="1" width="4" style="1" customWidth="1"/>
    <col min="2" max="2" width="29" customWidth="1"/>
    <col min="3" max="4" width="19.28515625" style="1" customWidth="1"/>
    <col min="5" max="5" width="19.85546875" style="1" customWidth="1"/>
    <col min="6" max="6" width="15" style="20" customWidth="1"/>
    <col min="7" max="7" width="15.140625" style="1" customWidth="1"/>
  </cols>
  <sheetData>
    <row r="1" spans="1:7" x14ac:dyDescent="0.25">
      <c r="A1" s="81" t="s">
        <v>13</v>
      </c>
      <c r="B1" s="81"/>
      <c r="C1" s="81"/>
      <c r="D1" s="81"/>
      <c r="E1" s="81"/>
      <c r="F1" s="81"/>
      <c r="G1" s="81"/>
    </row>
    <row r="2" spans="1:7" x14ac:dyDescent="0.25">
      <c r="A2" s="82" t="s">
        <v>8</v>
      </c>
      <c r="B2" s="82"/>
      <c r="C2" s="82"/>
      <c r="D2" s="82"/>
      <c r="E2" s="82"/>
      <c r="F2" s="82"/>
      <c r="G2" s="82"/>
    </row>
    <row r="3" spans="1:7" x14ac:dyDescent="0.25">
      <c r="A3" s="2"/>
      <c r="B3" s="2"/>
      <c r="C3" s="2"/>
      <c r="D3" s="2"/>
      <c r="E3" s="2"/>
      <c r="F3" s="21"/>
      <c r="G3" s="2"/>
    </row>
    <row r="4" spans="1:7" x14ac:dyDescent="0.25">
      <c r="A4" s="96" t="s">
        <v>0</v>
      </c>
      <c r="B4" s="96" t="s">
        <v>1</v>
      </c>
      <c r="C4" s="98" t="s">
        <v>14</v>
      </c>
      <c r="D4" s="99"/>
      <c r="E4" s="100"/>
      <c r="F4" s="97" t="s">
        <v>47</v>
      </c>
      <c r="G4" s="97" t="s">
        <v>17</v>
      </c>
    </row>
    <row r="5" spans="1:7" x14ac:dyDescent="0.25">
      <c r="A5" s="96"/>
      <c r="B5" s="96"/>
      <c r="C5" s="101"/>
      <c r="D5" s="102"/>
      <c r="E5" s="103"/>
      <c r="F5" s="97"/>
      <c r="G5" s="97"/>
    </row>
    <row r="6" spans="1:7" x14ac:dyDescent="0.25">
      <c r="A6" s="96"/>
      <c r="B6" s="96"/>
      <c r="C6" s="7" t="s">
        <v>15</v>
      </c>
      <c r="D6" s="7" t="s">
        <v>16</v>
      </c>
      <c r="E6" s="7" t="s">
        <v>5</v>
      </c>
      <c r="F6" s="97"/>
      <c r="G6" s="97"/>
    </row>
    <row r="7" spans="1:7" ht="24.95" customHeight="1" x14ac:dyDescent="0.25">
      <c r="A7" s="3">
        <v>1</v>
      </c>
      <c r="B7" s="4" t="s">
        <v>19</v>
      </c>
      <c r="C7" s="6">
        <v>1184250</v>
      </c>
      <c r="D7" s="6">
        <v>28929</v>
      </c>
      <c r="E7" s="6">
        <f>C7+D7</f>
        <v>1213179</v>
      </c>
      <c r="F7" s="5">
        <f>C7/E7*100%</f>
        <v>0.97615438447253045</v>
      </c>
      <c r="G7" s="5">
        <f>D7/E7</f>
        <v>2.3845615527469565E-2</v>
      </c>
    </row>
    <row r="8" spans="1:7" ht="24.95" customHeight="1" x14ac:dyDescent="0.25">
      <c r="A8" s="3">
        <f>A7+1</f>
        <v>2</v>
      </c>
      <c r="B8" s="4" t="s">
        <v>20</v>
      </c>
      <c r="C8" s="6">
        <v>263641</v>
      </c>
      <c r="D8" s="6">
        <v>12451</v>
      </c>
      <c r="E8" s="6">
        <f t="shared" ref="E8:E9" si="0">C8+D8</f>
        <v>276092</v>
      </c>
      <c r="F8" s="5">
        <f t="shared" ref="F8:F9" si="1">C8/E8*100%</f>
        <v>0.95490271358822421</v>
      </c>
      <c r="G8" s="5">
        <f t="shared" ref="G8:G9" si="2">D8/E8</f>
        <v>4.5097286411775787E-2</v>
      </c>
    </row>
    <row r="9" spans="1:7" ht="24.95" customHeight="1" x14ac:dyDescent="0.25">
      <c r="A9" s="3">
        <f t="shared" ref="A9" si="3">A8+1</f>
        <v>3</v>
      </c>
      <c r="B9" s="4" t="s">
        <v>21</v>
      </c>
      <c r="C9" s="6">
        <v>379295</v>
      </c>
      <c r="D9" s="6">
        <v>10719</v>
      </c>
      <c r="E9" s="6">
        <f t="shared" si="0"/>
        <v>390014</v>
      </c>
      <c r="F9" s="5">
        <f t="shared" si="1"/>
        <v>0.97251637120718748</v>
      </c>
      <c r="G9" s="5">
        <f t="shared" si="2"/>
        <v>2.7483628792812565E-2</v>
      </c>
    </row>
  </sheetData>
  <mergeCells count="7">
    <mergeCell ref="A4:A6"/>
    <mergeCell ref="B4:B6"/>
    <mergeCell ref="G4:G6"/>
    <mergeCell ref="C4:E5"/>
    <mergeCell ref="A1:G1"/>
    <mergeCell ref="A2:G2"/>
    <mergeCell ref="F4:F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Perolehan Suara Calon</vt:lpstr>
      <vt:lpstr>Partisipasi 2017</vt:lpstr>
      <vt:lpstr>Par Pemilih Perempuan 2017</vt:lpstr>
      <vt:lpstr>Par Pemilih Disabilitas 2017 </vt:lpstr>
      <vt:lpstr>Suara sah &amp; Tidak sah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teknis</dc:creator>
  <cp:lastModifiedBy>Windows User</cp:lastModifiedBy>
  <cp:lastPrinted>2018-03-22T03:22:52Z</cp:lastPrinted>
  <dcterms:created xsi:type="dcterms:W3CDTF">2017-04-25T06:31:45Z</dcterms:created>
  <dcterms:modified xsi:type="dcterms:W3CDTF">2021-03-09T03:19:29Z</dcterms:modified>
</cp:coreProperties>
</file>