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drawings/drawing26.xml" ContentType="application/vnd.openxmlformats-officedocument.drawing+xml"/>
  <Override PartName="/xl/charts/chart26.xml" ContentType="application/vnd.openxmlformats-officedocument.drawingml.chart+xml"/>
  <Override PartName="/xl/drawings/drawing27.xml" ContentType="application/vnd.openxmlformats-officedocument.drawing+xml"/>
  <Override PartName="/xl/charts/chart2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charts/colors1.xml" ContentType="application/vnd.ms-office.chartcolorstyle+xml"/>
  <Override PartName="/xl/charts/style1.xml" ContentType="application/vnd.ms-office.chartstyle+xml"/>
  <Override PartName="/xl/charts/colors2.xml" ContentType="application/vnd.ms-office.chartcolorstyle+xml"/>
  <Override PartName="/xl/charts/style2.xml" ContentType="application/vnd.ms-office.chartstyle+xml"/>
  <Override PartName="/xl/charts/colors3.xml" ContentType="application/vnd.ms-office.chartcolorstyle+xml"/>
  <Override PartName="/xl/charts/style3.xml" ContentType="application/vnd.ms-office.chartstyle+xml"/>
  <Override PartName="/xl/charts/colors4.xml" ContentType="application/vnd.ms-office.chartcolorstyle+xml"/>
  <Override PartName="/xl/charts/style4.xml" ContentType="application/vnd.ms-office.chartstyle+xml"/>
  <Override PartName="/xl/charts/colors5.xml" ContentType="application/vnd.ms-office.chartcolorstyle+xml"/>
  <Override PartName="/xl/charts/style5.xml" ContentType="application/vnd.ms-office.chartstyle+xml"/>
  <Override PartName="/xl/charts/colors6.xml" ContentType="application/vnd.ms-office.chartcolorstyle+xml"/>
  <Override PartName="/xl/charts/style6.xml" ContentType="application/vnd.ms-office.chartstyle+xml"/>
  <Override PartName="/xl/charts/colors7.xml" ContentType="application/vnd.ms-office.chartcolorstyle+xml"/>
  <Override PartName="/xl/charts/style7.xml" ContentType="application/vnd.ms-office.chartstyle+xml"/>
  <Override PartName="/xl/charts/colors8.xml" ContentType="application/vnd.ms-office.chartcolorstyle+xml"/>
  <Override PartName="/xl/charts/style8.xml" ContentType="application/vnd.ms-office.chartstyle+xml"/>
  <Override PartName="/xl/charts/colors9.xml" ContentType="application/vnd.ms-office.chartcolorstyle+xml"/>
  <Override PartName="/xl/charts/style9.xml" ContentType="application/vnd.ms-office.chartstyle+xml"/>
  <Override PartName="/xl/charts/colors10.xml" ContentType="application/vnd.ms-office.chartcolorstyle+xml"/>
  <Override PartName="/xl/charts/style10.xml" ContentType="application/vnd.ms-office.chartstyle+xml"/>
  <Override PartName="/xl/charts/colors11.xml" ContentType="application/vnd.ms-office.chartcolorstyle+xml"/>
  <Override PartName="/xl/charts/style11.xml" ContentType="application/vnd.ms-office.chartstyle+xml"/>
  <Override PartName="/xl/charts/colors12.xml" ContentType="application/vnd.ms-office.chartcolorstyle+xml"/>
  <Override PartName="/xl/charts/style12.xml" ContentType="application/vnd.ms-office.chartstyle+xml"/>
  <Override PartName="/xl/charts/colors13.xml" ContentType="application/vnd.ms-office.chartcolorstyle+xml"/>
  <Override PartName="/xl/charts/style13.xml" ContentType="application/vnd.ms-office.chartstyle+xml"/>
  <Override PartName="/xl/charts/colors14.xml" ContentType="application/vnd.ms-office.chartcolorstyle+xml"/>
  <Override PartName="/xl/charts/style14.xml" ContentType="application/vnd.ms-office.chartstyle+xml"/>
  <Override PartName="/xl/charts/colors15.xml" ContentType="application/vnd.ms-office.chartcolorstyle+xml"/>
  <Override PartName="/xl/charts/style15.xml" ContentType="application/vnd.ms-office.chartstyle+xml"/>
  <Override PartName="/xl/charts/colors16.xml" ContentType="application/vnd.ms-office.chartcolorstyle+xml"/>
  <Override PartName="/xl/charts/style16.xml" ContentType="application/vnd.ms-office.chartstyle+xml"/>
  <Override PartName="/xl/charts/colors17.xml" ContentType="application/vnd.ms-office.chartcolorstyle+xml"/>
  <Override PartName="/xl/charts/style17.xml" ContentType="application/vnd.ms-office.chartstyle+xml"/>
  <Override PartName="/xl/charts/colors18.xml" ContentType="application/vnd.ms-office.chartcolorstyle+xml"/>
  <Override PartName="/xl/charts/style18.xml" ContentType="application/vnd.ms-office.chartstyle+xml"/>
  <Override PartName="/xl/charts/colors19.xml" ContentType="application/vnd.ms-office.chartcolorstyle+xml"/>
  <Override PartName="/xl/charts/style19.xml" ContentType="application/vnd.ms-office.chartstyle+xml"/>
  <Override PartName="/xl/charts/colors20.xml" ContentType="application/vnd.ms-office.chartcolorstyle+xml"/>
  <Override PartName="/xl/charts/style20.xml" ContentType="application/vnd.ms-office.chartstyle+xml"/>
  <Override PartName="/xl/charts/colors21.xml" ContentType="application/vnd.ms-office.chartcolorstyle+xml"/>
  <Override PartName="/xl/charts/style21.xml" ContentType="application/vnd.ms-office.chartstyle+xml"/>
  <Override PartName="/xl/charts/colors22.xml" ContentType="application/vnd.ms-office.chartcolorstyle+xml"/>
  <Override PartName="/xl/charts/style22.xml" ContentType="application/vnd.ms-office.chartstyle+xml"/>
  <Override PartName="/xl/charts/colors23.xml" ContentType="application/vnd.ms-office.chartcolorstyle+xml"/>
  <Override PartName="/xl/charts/style23.xml" ContentType="application/vnd.ms-office.chartstyle+xml"/>
  <Override PartName="/xl/charts/colors24.xml" ContentType="application/vnd.ms-office.chartcolorstyle+xml"/>
  <Override PartName="/xl/charts/style24.xml" ContentType="application/vnd.ms-office.chartstyle+xml"/>
  <Override PartName="/xl/charts/colors25.xml" ContentType="application/vnd.ms-office.chartcolorstyle+xml"/>
  <Override PartName="/xl/charts/style25.xml" ContentType="application/vnd.ms-office.chartstyle+xml"/>
  <Override PartName="/xl/charts/colors26.xml" ContentType="application/vnd.ms-office.chartcolorstyle+xml"/>
  <Override PartName="/xl/charts/style26.xml" ContentType="application/vnd.ms-office.chartstyle+xml"/>
  <Override PartName="/xl/charts/colors27.xml" ContentType="application/vnd.ms-office.chartcolorstyle+xml"/>
  <Override PartName="/xl/charts/style27.xml" ContentType="application/vnd.ms-office.chartstyl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9200" windowHeight="7050"/>
  </bookViews>
  <sheets>
    <sheet name="Kota Bandung" sheetId="1" r:id="rId1"/>
    <sheet name="Cimahi" sheetId="5" r:id="rId2"/>
    <sheet name="BANDUNG" sheetId="6" r:id="rId3"/>
    <sheet name="BDG-BARAT" sheetId="7" r:id="rId4"/>
    <sheet name="CIANJUR" sheetId="8" r:id="rId5"/>
    <sheet name="SUKABUMI" sheetId="9" r:id="rId6"/>
    <sheet name="Kota Sukabumi" sheetId="10" r:id="rId7"/>
    <sheet name="BOGOR" sheetId="11" r:id="rId8"/>
    <sheet name="Kota Bogor" sheetId="12" r:id="rId9"/>
    <sheet name="Kota Depok" sheetId="13" r:id="rId10"/>
    <sheet name="Kota Bekasi" sheetId="14" r:id="rId11"/>
    <sheet name="BEKASI" sheetId="17" r:id="rId12"/>
    <sheet name="KARAWANG" sheetId="18" r:id="rId13"/>
    <sheet name="PURWAKARTA" sheetId="19" r:id="rId14"/>
    <sheet name="SUBANG" sheetId="20" r:id="rId15"/>
    <sheet name="SUMEDANG" sheetId="21" r:id="rId16"/>
    <sheet name="MAJALENGKA" sheetId="22" r:id="rId17"/>
    <sheet name="INDRAMAYU" sheetId="23" r:id="rId18"/>
    <sheet name="CIREBON" sheetId="24" r:id="rId19"/>
    <sheet name="Kota Cirebon" sheetId="25" r:id="rId20"/>
    <sheet name="KUNINGAN" sheetId="26" r:id="rId21"/>
    <sheet name="CIAMIS" sheetId="27" r:id="rId22"/>
    <sheet name="Kota Banjar" sheetId="28" r:id="rId23"/>
    <sheet name="TASIKMALAYA" sheetId="29" r:id="rId24"/>
    <sheet name="Kota Tasikmalaya" sheetId="30" r:id="rId25"/>
    <sheet name="GARUT" sheetId="31" r:id="rId26"/>
    <sheet name="REKAP-JABAR" sheetId="15" r:id="rId27"/>
    <sheet name="JABAR-GRAF" sheetId="16" r:id="rId28"/>
    <sheet name="Sheet3" sheetId="3" r:id="rId29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7" i="29" l="1"/>
  <c r="G7" i="28"/>
  <c r="F7" i="27"/>
  <c r="H7" i="25"/>
  <c r="F7" i="20"/>
  <c r="D7" i="13"/>
  <c r="G7" i="7"/>
  <c r="AB24" i="15" l="1"/>
  <c r="AA24" i="15"/>
  <c r="Z24" i="15"/>
  <c r="Y24" i="15"/>
  <c r="X24" i="15"/>
  <c r="W24" i="15"/>
  <c r="V24" i="15"/>
  <c r="U24" i="15"/>
  <c r="T24" i="15"/>
  <c r="S24" i="15"/>
  <c r="R24" i="15"/>
  <c r="Q24" i="15"/>
  <c r="P24" i="15"/>
  <c r="O24" i="15"/>
  <c r="N24" i="15"/>
  <c r="M24" i="15"/>
  <c r="L24" i="15"/>
  <c r="K24" i="15"/>
  <c r="J24" i="15"/>
  <c r="I24" i="15"/>
  <c r="H24" i="15"/>
  <c r="G24" i="15"/>
  <c r="F24" i="15"/>
  <c r="E24" i="15"/>
  <c r="D24" i="15"/>
  <c r="C24" i="15"/>
  <c r="AB12" i="15"/>
  <c r="AB13" i="15"/>
  <c r="AB14" i="15"/>
  <c r="AB15" i="15"/>
  <c r="AB16" i="15"/>
  <c r="AB17" i="15"/>
  <c r="AB18" i="15"/>
  <c r="AB19" i="15"/>
  <c r="AB20" i="15"/>
  <c r="AB21" i="15"/>
  <c r="AB22" i="15"/>
  <c r="AB11" i="15"/>
  <c r="AA12" i="15"/>
  <c r="AA13" i="15"/>
  <c r="AA14" i="15"/>
  <c r="AA15" i="15"/>
  <c r="AA16" i="15"/>
  <c r="AA17" i="15"/>
  <c r="AA18" i="15"/>
  <c r="AA19" i="15"/>
  <c r="AA20" i="15"/>
  <c r="AA21" i="15"/>
  <c r="AA22" i="15"/>
  <c r="AA11" i="15"/>
  <c r="Z12" i="15"/>
  <c r="Z13" i="15"/>
  <c r="Z14" i="15"/>
  <c r="Z15" i="15"/>
  <c r="Z16" i="15"/>
  <c r="Z17" i="15"/>
  <c r="Z18" i="15"/>
  <c r="Z19" i="15"/>
  <c r="Z20" i="15"/>
  <c r="Z21" i="15"/>
  <c r="Z22" i="15"/>
  <c r="Z11" i="15"/>
  <c r="Y12" i="15"/>
  <c r="Y13" i="15"/>
  <c r="Y14" i="15"/>
  <c r="Y15" i="15"/>
  <c r="Y16" i="15"/>
  <c r="Y17" i="15"/>
  <c r="Y18" i="15"/>
  <c r="Y19" i="15"/>
  <c r="Y20" i="15"/>
  <c r="Y21" i="15"/>
  <c r="Y22" i="15"/>
  <c r="Y11" i="15"/>
  <c r="X12" i="15"/>
  <c r="X13" i="15"/>
  <c r="X14" i="15"/>
  <c r="X15" i="15"/>
  <c r="X16" i="15"/>
  <c r="X17" i="15"/>
  <c r="X18" i="15"/>
  <c r="X19" i="15"/>
  <c r="X20" i="15"/>
  <c r="X21" i="15"/>
  <c r="X22" i="15"/>
  <c r="X11" i="15"/>
  <c r="W12" i="15"/>
  <c r="W13" i="15"/>
  <c r="W14" i="15"/>
  <c r="W15" i="15"/>
  <c r="W16" i="15"/>
  <c r="W17" i="15"/>
  <c r="W18" i="15"/>
  <c r="W19" i="15"/>
  <c r="W20" i="15"/>
  <c r="W21" i="15"/>
  <c r="W22" i="15"/>
  <c r="W11" i="15"/>
  <c r="V12" i="15"/>
  <c r="V13" i="15"/>
  <c r="V14" i="15"/>
  <c r="V15" i="15"/>
  <c r="V16" i="15"/>
  <c r="V17" i="15"/>
  <c r="V18" i="15"/>
  <c r="V19" i="15"/>
  <c r="V20" i="15"/>
  <c r="V21" i="15"/>
  <c r="V22" i="15"/>
  <c r="V11" i="15"/>
  <c r="U12" i="15"/>
  <c r="U13" i="15"/>
  <c r="U14" i="15"/>
  <c r="U15" i="15"/>
  <c r="U16" i="15"/>
  <c r="U17" i="15"/>
  <c r="U18" i="15"/>
  <c r="U19" i="15"/>
  <c r="U20" i="15"/>
  <c r="U21" i="15"/>
  <c r="U22" i="15"/>
  <c r="U11" i="15"/>
  <c r="T12" i="15"/>
  <c r="T13" i="15"/>
  <c r="T14" i="15"/>
  <c r="T15" i="15"/>
  <c r="T16" i="15"/>
  <c r="T17" i="15"/>
  <c r="T18" i="15"/>
  <c r="T19" i="15"/>
  <c r="T20" i="15"/>
  <c r="T21" i="15"/>
  <c r="T22" i="15"/>
  <c r="T11" i="15"/>
  <c r="S12" i="15"/>
  <c r="S13" i="15"/>
  <c r="S14" i="15"/>
  <c r="S15" i="15"/>
  <c r="S16" i="15"/>
  <c r="S17" i="15"/>
  <c r="S18" i="15"/>
  <c r="S19" i="15"/>
  <c r="S20" i="15"/>
  <c r="S21" i="15"/>
  <c r="S22" i="15"/>
  <c r="S11" i="15"/>
  <c r="R12" i="15"/>
  <c r="R13" i="15"/>
  <c r="R14" i="15"/>
  <c r="R15" i="15"/>
  <c r="R16" i="15"/>
  <c r="R17" i="15"/>
  <c r="R18" i="15"/>
  <c r="R19" i="15"/>
  <c r="R20" i="15"/>
  <c r="R21" i="15"/>
  <c r="R22" i="15"/>
  <c r="R11" i="15"/>
  <c r="Q12" i="15"/>
  <c r="Q13" i="15"/>
  <c r="Q14" i="15"/>
  <c r="Q15" i="15"/>
  <c r="Q16" i="15"/>
  <c r="Q17" i="15"/>
  <c r="Q18" i="15"/>
  <c r="Q19" i="15"/>
  <c r="Q20" i="15"/>
  <c r="Q21" i="15"/>
  <c r="Q22" i="15"/>
  <c r="Q11" i="15"/>
  <c r="P12" i="15"/>
  <c r="P13" i="15"/>
  <c r="P14" i="15"/>
  <c r="P15" i="15"/>
  <c r="P16" i="15"/>
  <c r="P17" i="15"/>
  <c r="P18" i="15"/>
  <c r="P19" i="15"/>
  <c r="P20" i="15"/>
  <c r="P21" i="15"/>
  <c r="P22" i="15"/>
  <c r="P11" i="15"/>
  <c r="O12" i="15"/>
  <c r="O13" i="15"/>
  <c r="O14" i="15"/>
  <c r="O15" i="15"/>
  <c r="O16" i="15"/>
  <c r="O17" i="15"/>
  <c r="O18" i="15"/>
  <c r="O19" i="15"/>
  <c r="O20" i="15"/>
  <c r="O21" i="15"/>
  <c r="O22" i="15"/>
  <c r="O11" i="15"/>
  <c r="N12" i="15"/>
  <c r="N13" i="15"/>
  <c r="N14" i="15"/>
  <c r="N15" i="15"/>
  <c r="N16" i="15"/>
  <c r="N17" i="15"/>
  <c r="N18" i="15"/>
  <c r="N19" i="15"/>
  <c r="N20" i="15"/>
  <c r="N21" i="15"/>
  <c r="N22" i="15"/>
  <c r="N11" i="15"/>
  <c r="C23" i="31"/>
  <c r="D19" i="31" s="1"/>
  <c r="M7" i="31"/>
  <c r="N5" i="31" s="1"/>
  <c r="H7" i="31"/>
  <c r="G7" i="31"/>
  <c r="F7" i="31"/>
  <c r="E7" i="31"/>
  <c r="D7" i="31"/>
  <c r="J6" i="31"/>
  <c r="I6" i="31"/>
  <c r="J5" i="31"/>
  <c r="I5" i="31"/>
  <c r="C23" i="30"/>
  <c r="D19" i="30" s="1"/>
  <c r="M7" i="30"/>
  <c r="N5" i="30" s="1"/>
  <c r="H7" i="30"/>
  <c r="G7" i="30"/>
  <c r="F7" i="30"/>
  <c r="E7" i="30"/>
  <c r="D7" i="30"/>
  <c r="J6" i="30"/>
  <c r="I6" i="30"/>
  <c r="J5" i="30"/>
  <c r="I5" i="30"/>
  <c r="C23" i="29"/>
  <c r="D17" i="29" s="1"/>
  <c r="M7" i="29"/>
  <c r="N6" i="29" s="1"/>
  <c r="H7" i="29"/>
  <c r="F7" i="29"/>
  <c r="E7" i="29"/>
  <c r="D7" i="29"/>
  <c r="J6" i="29"/>
  <c r="I6" i="29"/>
  <c r="J5" i="29"/>
  <c r="I5" i="29"/>
  <c r="C23" i="28"/>
  <c r="C25" i="28" s="1"/>
  <c r="M7" i="28"/>
  <c r="N6" i="28" s="1"/>
  <c r="H7" i="28"/>
  <c r="F7" i="28"/>
  <c r="E7" i="28"/>
  <c r="D7" i="28"/>
  <c r="J6" i="28"/>
  <c r="I6" i="28"/>
  <c r="J5" i="28"/>
  <c r="I5" i="28"/>
  <c r="C23" i="27"/>
  <c r="D19" i="27" s="1"/>
  <c r="M7" i="27"/>
  <c r="N6" i="27" s="1"/>
  <c r="H7" i="27"/>
  <c r="G7" i="27"/>
  <c r="E7" i="27"/>
  <c r="D7" i="27"/>
  <c r="J6" i="27"/>
  <c r="I6" i="27"/>
  <c r="J5" i="27"/>
  <c r="I5" i="27"/>
  <c r="C23" i="26"/>
  <c r="C25" i="26" s="1"/>
  <c r="D24" i="26" s="1"/>
  <c r="M7" i="26"/>
  <c r="N5" i="26" s="1"/>
  <c r="H7" i="26"/>
  <c r="G7" i="26"/>
  <c r="F7" i="26"/>
  <c r="E7" i="26"/>
  <c r="J7" i="26" s="1"/>
  <c r="D7" i="26"/>
  <c r="N6" i="26"/>
  <c r="J6" i="26"/>
  <c r="I6" i="26"/>
  <c r="J5" i="26"/>
  <c r="I5" i="26"/>
  <c r="C23" i="25"/>
  <c r="C25" i="25" s="1"/>
  <c r="D24" i="25" s="1"/>
  <c r="M7" i="25"/>
  <c r="N6" i="25" s="1"/>
  <c r="G7" i="25"/>
  <c r="F7" i="25"/>
  <c r="E7" i="25"/>
  <c r="J7" i="25" s="1"/>
  <c r="D7" i="25"/>
  <c r="J6" i="25"/>
  <c r="I6" i="25"/>
  <c r="J5" i="25"/>
  <c r="I5" i="25"/>
  <c r="C23" i="24"/>
  <c r="D17" i="24" s="1"/>
  <c r="M7" i="24"/>
  <c r="N6" i="24" s="1"/>
  <c r="H7" i="24"/>
  <c r="G7" i="24"/>
  <c r="F7" i="24"/>
  <c r="E7" i="24"/>
  <c r="D7" i="24"/>
  <c r="J6" i="24"/>
  <c r="I6" i="24"/>
  <c r="N5" i="24"/>
  <c r="J5" i="24"/>
  <c r="I5" i="24"/>
  <c r="C23" i="23"/>
  <c r="D19" i="23" s="1"/>
  <c r="M7" i="23"/>
  <c r="N5" i="23" s="1"/>
  <c r="H7" i="23"/>
  <c r="G7" i="23"/>
  <c r="F7" i="23"/>
  <c r="E7" i="23"/>
  <c r="D7" i="23"/>
  <c r="N6" i="23"/>
  <c r="J6" i="23"/>
  <c r="I6" i="23"/>
  <c r="J5" i="23"/>
  <c r="I5" i="23"/>
  <c r="C23" i="22"/>
  <c r="C25" i="22" s="1"/>
  <c r="M7" i="22"/>
  <c r="N5" i="22" s="1"/>
  <c r="H7" i="22"/>
  <c r="G7" i="22"/>
  <c r="F7" i="22"/>
  <c r="E7" i="22"/>
  <c r="D7" i="22"/>
  <c r="N6" i="22"/>
  <c r="J6" i="22"/>
  <c r="I6" i="22"/>
  <c r="J5" i="22"/>
  <c r="I5" i="22"/>
  <c r="C23" i="21"/>
  <c r="D17" i="21" s="1"/>
  <c r="M7" i="21"/>
  <c r="N5" i="21" s="1"/>
  <c r="H7" i="21"/>
  <c r="G7" i="21"/>
  <c r="F7" i="21"/>
  <c r="E7" i="21"/>
  <c r="D7" i="21"/>
  <c r="N6" i="21"/>
  <c r="J6" i="21"/>
  <c r="I6" i="21"/>
  <c r="J5" i="21"/>
  <c r="I5" i="21"/>
  <c r="C23" i="20"/>
  <c r="D19" i="20" s="1"/>
  <c r="M7" i="20"/>
  <c r="N6" i="20" s="1"/>
  <c r="H7" i="20"/>
  <c r="G7" i="20"/>
  <c r="E7" i="20"/>
  <c r="D7" i="20"/>
  <c r="J6" i="20"/>
  <c r="I6" i="20"/>
  <c r="J5" i="20"/>
  <c r="I5" i="20"/>
  <c r="C23" i="19"/>
  <c r="D17" i="19" s="1"/>
  <c r="M7" i="19"/>
  <c r="N5" i="19" s="1"/>
  <c r="H7" i="19"/>
  <c r="G7" i="19"/>
  <c r="F7" i="19"/>
  <c r="E7" i="19"/>
  <c r="D7" i="19"/>
  <c r="J6" i="19"/>
  <c r="I6" i="19"/>
  <c r="J5" i="19"/>
  <c r="I5" i="19"/>
  <c r="C23" i="18"/>
  <c r="D17" i="18" s="1"/>
  <c r="M7" i="18"/>
  <c r="N5" i="18" s="1"/>
  <c r="H7" i="18"/>
  <c r="G7" i="18"/>
  <c r="F7" i="18"/>
  <c r="E7" i="18"/>
  <c r="D7" i="18"/>
  <c r="N6" i="18"/>
  <c r="J6" i="18"/>
  <c r="I6" i="18"/>
  <c r="J5" i="18"/>
  <c r="I5" i="18"/>
  <c r="C23" i="17"/>
  <c r="C25" i="17" s="1"/>
  <c r="D24" i="17" s="1"/>
  <c r="M7" i="17"/>
  <c r="N5" i="17" s="1"/>
  <c r="H7" i="17"/>
  <c r="G7" i="17"/>
  <c r="F7" i="17"/>
  <c r="E7" i="17"/>
  <c r="D7" i="17"/>
  <c r="N6" i="17"/>
  <c r="J6" i="17"/>
  <c r="I6" i="17"/>
  <c r="J5" i="17"/>
  <c r="I5" i="17"/>
  <c r="M6" i="15"/>
  <c r="M5" i="15"/>
  <c r="M5" i="16" s="1"/>
  <c r="E6" i="15"/>
  <c r="E6" i="16" s="1"/>
  <c r="F6" i="15"/>
  <c r="G6" i="15"/>
  <c r="G6" i="16" s="1"/>
  <c r="H6" i="15"/>
  <c r="H6" i="16" s="1"/>
  <c r="F5" i="15"/>
  <c r="F5" i="16" s="1"/>
  <c r="G5" i="15"/>
  <c r="G5" i="16" s="1"/>
  <c r="H5" i="15"/>
  <c r="H5" i="16" s="1"/>
  <c r="E5" i="15"/>
  <c r="D6" i="15"/>
  <c r="D5" i="15"/>
  <c r="D5" i="16" s="1"/>
  <c r="M12" i="15"/>
  <c r="M13" i="15"/>
  <c r="M14" i="15"/>
  <c r="M15" i="15"/>
  <c r="M16" i="15"/>
  <c r="M17" i="15"/>
  <c r="M18" i="15"/>
  <c r="M19" i="15"/>
  <c r="M20" i="15"/>
  <c r="M21" i="15"/>
  <c r="M22" i="15"/>
  <c r="M11" i="15"/>
  <c r="L12" i="15"/>
  <c r="L13" i="15"/>
  <c r="L14" i="15"/>
  <c r="L15" i="15"/>
  <c r="L16" i="15"/>
  <c r="L17" i="15"/>
  <c r="L18" i="15"/>
  <c r="L19" i="15"/>
  <c r="L20" i="15"/>
  <c r="L21" i="15"/>
  <c r="L22" i="15"/>
  <c r="L11" i="15"/>
  <c r="K12" i="15"/>
  <c r="K13" i="15"/>
  <c r="K14" i="15"/>
  <c r="K15" i="15"/>
  <c r="K16" i="15"/>
  <c r="K17" i="15"/>
  <c r="K18" i="15"/>
  <c r="K19" i="15"/>
  <c r="K20" i="15"/>
  <c r="K21" i="15"/>
  <c r="K22" i="15"/>
  <c r="K11" i="15"/>
  <c r="J12" i="15"/>
  <c r="J13" i="15"/>
  <c r="J14" i="15"/>
  <c r="J15" i="15"/>
  <c r="J16" i="15"/>
  <c r="J17" i="15"/>
  <c r="J18" i="15"/>
  <c r="J19" i="15"/>
  <c r="J20" i="15"/>
  <c r="J21" i="15"/>
  <c r="J22" i="15"/>
  <c r="J11" i="15"/>
  <c r="I12" i="15"/>
  <c r="I13" i="15"/>
  <c r="I14" i="15"/>
  <c r="I15" i="15"/>
  <c r="I16" i="15"/>
  <c r="I17" i="15"/>
  <c r="I18" i="15"/>
  <c r="I19" i="15"/>
  <c r="I20" i="15"/>
  <c r="I21" i="15"/>
  <c r="I22" i="15"/>
  <c r="I11" i="15"/>
  <c r="H12" i="15"/>
  <c r="H13" i="15"/>
  <c r="H14" i="15"/>
  <c r="H15" i="15"/>
  <c r="H16" i="15"/>
  <c r="H17" i="15"/>
  <c r="H18" i="15"/>
  <c r="H19" i="15"/>
  <c r="H20" i="15"/>
  <c r="H21" i="15"/>
  <c r="H22" i="15"/>
  <c r="H11" i="15"/>
  <c r="G12" i="15"/>
  <c r="G13" i="15"/>
  <c r="G14" i="15"/>
  <c r="G15" i="15"/>
  <c r="G16" i="15"/>
  <c r="G17" i="15"/>
  <c r="G18" i="15"/>
  <c r="G19" i="15"/>
  <c r="G20" i="15"/>
  <c r="G21" i="15"/>
  <c r="G22" i="15"/>
  <c r="G11" i="15"/>
  <c r="F12" i="15"/>
  <c r="F13" i="15"/>
  <c r="F14" i="15"/>
  <c r="F15" i="15"/>
  <c r="F16" i="15"/>
  <c r="F17" i="15"/>
  <c r="F18" i="15"/>
  <c r="F19" i="15"/>
  <c r="F20" i="15"/>
  <c r="F21" i="15"/>
  <c r="F22" i="15"/>
  <c r="F11" i="15"/>
  <c r="E12" i="15"/>
  <c r="E13" i="15"/>
  <c r="E14" i="15"/>
  <c r="E15" i="15"/>
  <c r="E16" i="15"/>
  <c r="E17" i="15"/>
  <c r="E18" i="15"/>
  <c r="E19" i="15"/>
  <c r="E20" i="15"/>
  <c r="E21" i="15"/>
  <c r="E22" i="15"/>
  <c r="E11" i="15"/>
  <c r="D12" i="15"/>
  <c r="D13" i="15"/>
  <c r="D14" i="15"/>
  <c r="D15" i="15"/>
  <c r="D16" i="15"/>
  <c r="D17" i="15"/>
  <c r="D18" i="15"/>
  <c r="D19" i="15"/>
  <c r="D20" i="15"/>
  <c r="D21" i="15"/>
  <c r="D22" i="15"/>
  <c r="D11" i="15"/>
  <c r="C12" i="15"/>
  <c r="C13" i="15"/>
  <c r="C14" i="15"/>
  <c r="C15" i="15"/>
  <c r="C16" i="15"/>
  <c r="C17" i="15"/>
  <c r="C18" i="15"/>
  <c r="C19" i="15"/>
  <c r="C20" i="15"/>
  <c r="C21" i="15"/>
  <c r="C22" i="15"/>
  <c r="C11" i="15"/>
  <c r="C23" i="14"/>
  <c r="D17" i="14" s="1"/>
  <c r="M7" i="14"/>
  <c r="N5" i="14" s="1"/>
  <c r="H7" i="14"/>
  <c r="G7" i="14"/>
  <c r="F7" i="14"/>
  <c r="E7" i="14"/>
  <c r="D7" i="14"/>
  <c r="J6" i="14"/>
  <c r="I6" i="14"/>
  <c r="J5" i="14"/>
  <c r="I5" i="14"/>
  <c r="C23" i="13"/>
  <c r="C25" i="13" s="1"/>
  <c r="D24" i="13" s="1"/>
  <c r="M7" i="13"/>
  <c r="H7" i="13"/>
  <c r="G7" i="13"/>
  <c r="F7" i="13"/>
  <c r="E7" i="13"/>
  <c r="N6" i="13"/>
  <c r="J6" i="13"/>
  <c r="I6" i="13"/>
  <c r="N5" i="13"/>
  <c r="J5" i="13"/>
  <c r="I5" i="13"/>
  <c r="C23" i="12"/>
  <c r="D19" i="12" s="1"/>
  <c r="M7" i="12"/>
  <c r="N5" i="12" s="1"/>
  <c r="H7" i="12"/>
  <c r="G7" i="12"/>
  <c r="F7" i="12"/>
  <c r="E7" i="12"/>
  <c r="J7" i="12" s="1"/>
  <c r="D7" i="12"/>
  <c r="N6" i="12"/>
  <c r="J6" i="12"/>
  <c r="I6" i="12"/>
  <c r="J5" i="12"/>
  <c r="I5" i="12"/>
  <c r="C23" i="11"/>
  <c r="C25" i="11" s="1"/>
  <c r="D24" i="11" s="1"/>
  <c r="M7" i="11"/>
  <c r="N5" i="11" s="1"/>
  <c r="H7" i="11"/>
  <c r="G7" i="11"/>
  <c r="F7" i="11"/>
  <c r="E7" i="11"/>
  <c r="D7" i="11"/>
  <c r="N6" i="11"/>
  <c r="J6" i="11"/>
  <c r="I6" i="11"/>
  <c r="J5" i="11"/>
  <c r="I5" i="11"/>
  <c r="C23" i="10"/>
  <c r="D19" i="10" s="1"/>
  <c r="M7" i="10"/>
  <c r="N6" i="10" s="1"/>
  <c r="H7" i="10"/>
  <c r="G7" i="10"/>
  <c r="F7" i="10"/>
  <c r="E7" i="10"/>
  <c r="D7" i="10"/>
  <c r="J6" i="10"/>
  <c r="I6" i="10"/>
  <c r="J5" i="10"/>
  <c r="I5" i="10"/>
  <c r="C23" i="9"/>
  <c r="D19" i="9" s="1"/>
  <c r="M7" i="9"/>
  <c r="N5" i="9" s="1"/>
  <c r="H7" i="9"/>
  <c r="G7" i="9"/>
  <c r="F7" i="9"/>
  <c r="E7" i="9"/>
  <c r="D7" i="9"/>
  <c r="N6" i="9"/>
  <c r="J6" i="9"/>
  <c r="I6" i="9"/>
  <c r="J5" i="9"/>
  <c r="I5" i="9"/>
  <c r="C23" i="8"/>
  <c r="C25" i="8" s="1"/>
  <c r="M7" i="8"/>
  <c r="N5" i="8" s="1"/>
  <c r="H7" i="8"/>
  <c r="G7" i="8"/>
  <c r="F7" i="8"/>
  <c r="E7" i="8"/>
  <c r="D7" i="8"/>
  <c r="J6" i="8"/>
  <c r="I6" i="8"/>
  <c r="J5" i="8"/>
  <c r="I5" i="8"/>
  <c r="C23" i="7"/>
  <c r="D19" i="7" s="1"/>
  <c r="M7" i="7"/>
  <c r="N6" i="7" s="1"/>
  <c r="H7" i="7"/>
  <c r="F7" i="7"/>
  <c r="E7" i="7"/>
  <c r="D7" i="7"/>
  <c r="J6" i="7"/>
  <c r="I6" i="7"/>
  <c r="J5" i="7"/>
  <c r="I5" i="7"/>
  <c r="C23" i="6"/>
  <c r="C25" i="6" s="1"/>
  <c r="D24" i="6" s="1"/>
  <c r="M7" i="6"/>
  <c r="N5" i="6" s="1"/>
  <c r="H7" i="6"/>
  <c r="G7" i="6"/>
  <c r="F7" i="6"/>
  <c r="E7" i="6"/>
  <c r="D7" i="6"/>
  <c r="N6" i="6"/>
  <c r="J6" i="6"/>
  <c r="I6" i="6"/>
  <c r="J5" i="6"/>
  <c r="I5" i="6"/>
  <c r="C23" i="5"/>
  <c r="D19" i="5" s="1"/>
  <c r="M7" i="5"/>
  <c r="N5" i="5" s="1"/>
  <c r="H7" i="5"/>
  <c r="G7" i="5"/>
  <c r="F7" i="5"/>
  <c r="E7" i="5"/>
  <c r="D7" i="5"/>
  <c r="J6" i="5"/>
  <c r="I6" i="5"/>
  <c r="J5" i="5"/>
  <c r="I5" i="5"/>
  <c r="J6" i="1"/>
  <c r="J5" i="1"/>
  <c r="I6" i="1"/>
  <c r="I5" i="1"/>
  <c r="C23" i="1"/>
  <c r="D19" i="1" s="1"/>
  <c r="M7" i="1"/>
  <c r="N6" i="1" s="1"/>
  <c r="H7" i="1"/>
  <c r="G7" i="1"/>
  <c r="F7" i="1"/>
  <c r="E7" i="1"/>
  <c r="D7" i="1"/>
  <c r="D15" i="30" l="1"/>
  <c r="D13" i="30"/>
  <c r="D17" i="30"/>
  <c r="AA23" i="15"/>
  <c r="AA25" i="15" s="1"/>
  <c r="D21" i="30"/>
  <c r="D12" i="30"/>
  <c r="D14" i="30"/>
  <c r="D16" i="30"/>
  <c r="D20" i="30"/>
  <c r="D22" i="30"/>
  <c r="N6" i="30"/>
  <c r="I7" i="30"/>
  <c r="J7" i="30"/>
  <c r="D15" i="29"/>
  <c r="D18" i="29"/>
  <c r="Z23" i="15"/>
  <c r="Z25" i="15" s="1"/>
  <c r="C25" i="29"/>
  <c r="D24" i="29" s="1"/>
  <c r="N5" i="29"/>
  <c r="I7" i="29"/>
  <c r="J7" i="29"/>
  <c r="D15" i="31"/>
  <c r="D13" i="31"/>
  <c r="D21" i="31"/>
  <c r="AB23" i="15"/>
  <c r="AB25" i="15" s="1"/>
  <c r="D12" i="31"/>
  <c r="D14" i="31"/>
  <c r="D20" i="31"/>
  <c r="D22" i="31"/>
  <c r="N6" i="31"/>
  <c r="I7" i="31"/>
  <c r="J7" i="31"/>
  <c r="D12" i="28"/>
  <c r="D15" i="28"/>
  <c r="D11" i="28"/>
  <c r="D13" i="28"/>
  <c r="D19" i="28"/>
  <c r="Y23" i="15"/>
  <c r="Y25" i="15" s="1"/>
  <c r="D21" i="28"/>
  <c r="D14" i="28"/>
  <c r="D16" i="28"/>
  <c r="D20" i="28"/>
  <c r="D22" i="28"/>
  <c r="N5" i="28"/>
  <c r="I7" i="28"/>
  <c r="J7" i="28"/>
  <c r="D12" i="27"/>
  <c r="X23" i="15"/>
  <c r="X25" i="15" s="1"/>
  <c r="D20" i="27"/>
  <c r="N5" i="27"/>
  <c r="I7" i="27"/>
  <c r="J7" i="27"/>
  <c r="W23" i="15"/>
  <c r="W25" i="15" s="1"/>
  <c r="D15" i="26"/>
  <c r="D11" i="26"/>
  <c r="D19" i="26"/>
  <c r="I7" i="26"/>
  <c r="D15" i="25"/>
  <c r="V23" i="15"/>
  <c r="V25" i="15" s="1"/>
  <c r="D11" i="25"/>
  <c r="D19" i="25"/>
  <c r="N5" i="25"/>
  <c r="I7" i="25"/>
  <c r="D15" i="24"/>
  <c r="U23" i="15"/>
  <c r="U25" i="15" s="1"/>
  <c r="I7" i="24"/>
  <c r="J7" i="24"/>
  <c r="D14" i="23"/>
  <c r="D12" i="23"/>
  <c r="D17" i="23"/>
  <c r="D21" i="23"/>
  <c r="T23" i="15"/>
  <c r="T25" i="15" s="1"/>
  <c r="D13" i="23"/>
  <c r="D15" i="23"/>
  <c r="D20" i="23"/>
  <c r="D22" i="23"/>
  <c r="I7" i="23"/>
  <c r="J7" i="23"/>
  <c r="D13" i="21"/>
  <c r="D11" i="21"/>
  <c r="D16" i="21"/>
  <c r="D19" i="21"/>
  <c r="R23" i="15"/>
  <c r="R25" i="15" s="1"/>
  <c r="D12" i="21"/>
  <c r="D15" i="21"/>
  <c r="D18" i="21"/>
  <c r="D20" i="21"/>
  <c r="C25" i="21"/>
  <c r="D24" i="21" s="1"/>
  <c r="I7" i="21"/>
  <c r="J7" i="21"/>
  <c r="S23" i="15"/>
  <c r="S25" i="15" s="1"/>
  <c r="D13" i="22"/>
  <c r="D19" i="22"/>
  <c r="D11" i="22"/>
  <c r="D15" i="22"/>
  <c r="D21" i="22"/>
  <c r="D12" i="22"/>
  <c r="D14" i="22"/>
  <c r="D16" i="22"/>
  <c r="D20" i="22"/>
  <c r="D22" i="22"/>
  <c r="I7" i="22"/>
  <c r="J7" i="22"/>
  <c r="AC22" i="15"/>
  <c r="D13" i="20"/>
  <c r="D15" i="20"/>
  <c r="D12" i="20"/>
  <c r="D14" i="20"/>
  <c r="D16" i="20"/>
  <c r="D20" i="20"/>
  <c r="D21" i="20"/>
  <c r="Q23" i="15"/>
  <c r="Q25" i="15" s="1"/>
  <c r="D22" i="20"/>
  <c r="N5" i="20"/>
  <c r="I7" i="20"/>
  <c r="J7" i="20"/>
  <c r="P23" i="15"/>
  <c r="D15" i="19"/>
  <c r="P25" i="15"/>
  <c r="N6" i="19"/>
  <c r="I7" i="19"/>
  <c r="J7" i="19"/>
  <c r="O23" i="15"/>
  <c r="O25" i="15" s="1"/>
  <c r="D15" i="18"/>
  <c r="I7" i="18"/>
  <c r="J7" i="18"/>
  <c r="D11" i="17"/>
  <c r="D15" i="17"/>
  <c r="N23" i="15"/>
  <c r="N25" i="15" s="1"/>
  <c r="D12" i="17"/>
  <c r="D19" i="17"/>
  <c r="I7" i="17"/>
  <c r="J7" i="17"/>
  <c r="D11" i="13"/>
  <c r="D15" i="13"/>
  <c r="D12" i="13"/>
  <c r="D19" i="13"/>
  <c r="I7" i="13"/>
  <c r="J7" i="13"/>
  <c r="D14" i="14"/>
  <c r="D19" i="14"/>
  <c r="D11" i="14"/>
  <c r="D18" i="14"/>
  <c r="D22" i="14"/>
  <c r="C25" i="14"/>
  <c r="D24" i="14" s="1"/>
  <c r="I7" i="14"/>
  <c r="J7" i="14"/>
  <c r="D15" i="11"/>
  <c r="D11" i="11"/>
  <c r="D19" i="11"/>
  <c r="I7" i="11"/>
  <c r="J7" i="11"/>
  <c r="N5" i="10"/>
  <c r="I7" i="10"/>
  <c r="J7" i="10"/>
  <c r="D12" i="9"/>
  <c r="D14" i="9"/>
  <c r="D16" i="9"/>
  <c r="D21" i="9"/>
  <c r="D13" i="9"/>
  <c r="D15" i="9"/>
  <c r="D20" i="9"/>
  <c r="D22" i="9"/>
  <c r="I7" i="9"/>
  <c r="J7" i="9"/>
  <c r="D15" i="12"/>
  <c r="D18" i="12"/>
  <c r="D12" i="12"/>
  <c r="D16" i="12"/>
  <c r="D20" i="12"/>
  <c r="C25" i="12"/>
  <c r="D24" i="12" s="1"/>
  <c r="I7" i="12"/>
  <c r="D11" i="8"/>
  <c r="D15" i="8"/>
  <c r="D13" i="8"/>
  <c r="D19" i="8"/>
  <c r="D12" i="8"/>
  <c r="D14" i="8"/>
  <c r="D16" i="8"/>
  <c r="D20" i="8"/>
  <c r="D21" i="8"/>
  <c r="N6" i="8"/>
  <c r="I7" i="8"/>
  <c r="J7" i="8"/>
  <c r="D14" i="7"/>
  <c r="D12" i="7"/>
  <c r="D16" i="7"/>
  <c r="D21" i="7"/>
  <c r="D13" i="7"/>
  <c r="D15" i="7"/>
  <c r="D20" i="7"/>
  <c r="D22" i="7"/>
  <c r="N5" i="7"/>
  <c r="I7" i="7"/>
  <c r="J7" i="7"/>
  <c r="D12" i="6"/>
  <c r="D19" i="6"/>
  <c r="D14" i="6"/>
  <c r="D21" i="6"/>
  <c r="D11" i="6"/>
  <c r="D13" i="6"/>
  <c r="D15" i="6"/>
  <c r="D20" i="6"/>
  <c r="D22" i="6"/>
  <c r="I7" i="6"/>
  <c r="J7" i="6"/>
  <c r="N6" i="5"/>
  <c r="I7" i="5"/>
  <c r="J7" i="5"/>
  <c r="AC16" i="15"/>
  <c r="C16" i="16" s="1"/>
  <c r="J6" i="15"/>
  <c r="J7" i="1"/>
  <c r="G7" i="16"/>
  <c r="AC24" i="15"/>
  <c r="AC18" i="15"/>
  <c r="C18" i="16" s="1"/>
  <c r="AC17" i="15"/>
  <c r="C17" i="16" s="1"/>
  <c r="AC19" i="15"/>
  <c r="C19" i="16" s="1"/>
  <c r="AC14" i="15"/>
  <c r="C14" i="16" s="1"/>
  <c r="AC15" i="15"/>
  <c r="C15" i="16" s="1"/>
  <c r="AC21" i="15"/>
  <c r="C21" i="16" s="1"/>
  <c r="AC13" i="15"/>
  <c r="C13" i="16" s="1"/>
  <c r="AC20" i="15"/>
  <c r="C20" i="16" s="1"/>
  <c r="AC12" i="15"/>
  <c r="C12" i="16" s="1"/>
  <c r="AC11" i="15"/>
  <c r="C11" i="16" s="1"/>
  <c r="G7" i="15"/>
  <c r="M7" i="15"/>
  <c r="O5" i="15" s="1"/>
  <c r="F7" i="15"/>
  <c r="H7" i="15"/>
  <c r="H7" i="16"/>
  <c r="C22" i="16"/>
  <c r="G23" i="15"/>
  <c r="G25" i="15" s="1"/>
  <c r="I23" i="15"/>
  <c r="I25" i="15" s="1"/>
  <c r="F6" i="16"/>
  <c r="F7" i="16" s="1"/>
  <c r="I6" i="15"/>
  <c r="E7" i="15"/>
  <c r="D23" i="15"/>
  <c r="D25" i="15" s="1"/>
  <c r="M23" i="15"/>
  <c r="M25" i="15" s="1"/>
  <c r="D6" i="16"/>
  <c r="J6" i="16" s="1"/>
  <c r="E5" i="16"/>
  <c r="I5" i="16" s="1"/>
  <c r="C23" i="15"/>
  <c r="C25" i="15" s="1"/>
  <c r="M6" i="16"/>
  <c r="M7" i="16" s="1"/>
  <c r="D16" i="31"/>
  <c r="D17" i="31"/>
  <c r="D18" i="31"/>
  <c r="C25" i="31"/>
  <c r="D24" i="31" s="1"/>
  <c r="D11" i="31"/>
  <c r="D18" i="30"/>
  <c r="C25" i="30"/>
  <c r="D11" i="30"/>
  <c r="D20" i="29"/>
  <c r="D13" i="29"/>
  <c r="D21" i="29"/>
  <c r="D11" i="29"/>
  <c r="D19" i="29"/>
  <c r="D12" i="29"/>
  <c r="D14" i="29"/>
  <c r="D22" i="29"/>
  <c r="D16" i="29"/>
  <c r="D23" i="29"/>
  <c r="D25" i="29" s="1"/>
  <c r="D24" i="28"/>
  <c r="D23" i="28"/>
  <c r="D17" i="28"/>
  <c r="D18" i="28"/>
  <c r="D13" i="27"/>
  <c r="D21" i="27"/>
  <c r="D14" i="27"/>
  <c r="D22" i="27"/>
  <c r="D15" i="27"/>
  <c r="D16" i="27"/>
  <c r="D17" i="27"/>
  <c r="D18" i="27"/>
  <c r="C25" i="27"/>
  <c r="D24" i="27" s="1"/>
  <c r="D11" i="27"/>
  <c r="D12" i="26"/>
  <c r="D20" i="26"/>
  <c r="D13" i="26"/>
  <c r="D21" i="26"/>
  <c r="D14" i="26"/>
  <c r="D22" i="26"/>
  <c r="D23" i="26"/>
  <c r="D25" i="26" s="1"/>
  <c r="D17" i="26"/>
  <c r="D16" i="26"/>
  <c r="D18" i="26"/>
  <c r="D20" i="25"/>
  <c r="D13" i="25"/>
  <c r="D21" i="25"/>
  <c r="D12" i="25"/>
  <c r="D14" i="25"/>
  <c r="D22" i="25"/>
  <c r="D16" i="25"/>
  <c r="D23" i="25"/>
  <c r="D25" i="25" s="1"/>
  <c r="D17" i="25"/>
  <c r="D18" i="25"/>
  <c r="D18" i="24"/>
  <c r="D20" i="24"/>
  <c r="D13" i="24"/>
  <c r="D21" i="24"/>
  <c r="C25" i="24"/>
  <c r="D24" i="24" s="1"/>
  <c r="D11" i="24"/>
  <c r="D19" i="24"/>
  <c r="D12" i="24"/>
  <c r="D14" i="24"/>
  <c r="D22" i="24"/>
  <c r="D16" i="24"/>
  <c r="D16" i="23"/>
  <c r="D18" i="23"/>
  <c r="C25" i="23"/>
  <c r="D24" i="23" s="1"/>
  <c r="D11" i="23"/>
  <c r="D24" i="22"/>
  <c r="D23" i="22"/>
  <c r="D17" i="22"/>
  <c r="D18" i="22"/>
  <c r="D21" i="21"/>
  <c r="D14" i="21"/>
  <c r="D22" i="21"/>
  <c r="D23" i="21"/>
  <c r="D25" i="21" s="1"/>
  <c r="D17" i="20"/>
  <c r="D18" i="20"/>
  <c r="C25" i="20"/>
  <c r="D11" i="20"/>
  <c r="D18" i="19"/>
  <c r="D11" i="19"/>
  <c r="D19" i="19"/>
  <c r="D20" i="19"/>
  <c r="D13" i="19"/>
  <c r="D21" i="19"/>
  <c r="C25" i="19"/>
  <c r="D24" i="19" s="1"/>
  <c r="D12" i="19"/>
  <c r="D14" i="19"/>
  <c r="D22" i="19"/>
  <c r="D16" i="19"/>
  <c r="C25" i="18"/>
  <c r="D24" i="18" s="1"/>
  <c r="D11" i="18"/>
  <c r="D19" i="18"/>
  <c r="D20" i="18"/>
  <c r="D13" i="18"/>
  <c r="D21" i="18"/>
  <c r="D18" i="18"/>
  <c r="D12" i="18"/>
  <c r="D14" i="18"/>
  <c r="D22" i="18"/>
  <c r="D16" i="18"/>
  <c r="D20" i="17"/>
  <c r="D13" i="17"/>
  <c r="D21" i="17"/>
  <c r="D14" i="17"/>
  <c r="D22" i="17"/>
  <c r="D16" i="17"/>
  <c r="D23" i="17"/>
  <c r="D25" i="17" s="1"/>
  <c r="D17" i="17"/>
  <c r="D18" i="17"/>
  <c r="I5" i="15"/>
  <c r="D7" i="15"/>
  <c r="J5" i="15"/>
  <c r="L23" i="15"/>
  <c r="L25" i="15" s="1"/>
  <c r="K23" i="15"/>
  <c r="K25" i="15" s="1"/>
  <c r="J23" i="15"/>
  <c r="J25" i="15" s="1"/>
  <c r="H23" i="15"/>
  <c r="H25" i="15" s="1"/>
  <c r="F23" i="15"/>
  <c r="F25" i="15" s="1"/>
  <c r="E23" i="15"/>
  <c r="E25" i="15" s="1"/>
  <c r="N6" i="14"/>
  <c r="D12" i="14"/>
  <c r="D20" i="14"/>
  <c r="D13" i="14"/>
  <c r="D21" i="14"/>
  <c r="D15" i="14"/>
  <c r="D16" i="14"/>
  <c r="D20" i="13"/>
  <c r="D13" i="13"/>
  <c r="D21" i="13"/>
  <c r="D14" i="13"/>
  <c r="D22" i="13"/>
  <c r="D16" i="13"/>
  <c r="D23" i="13"/>
  <c r="D25" i="13" s="1"/>
  <c r="D17" i="13"/>
  <c r="D18" i="13"/>
  <c r="D13" i="12"/>
  <c r="D21" i="12"/>
  <c r="D14" i="12"/>
  <c r="D22" i="12"/>
  <c r="D23" i="12"/>
  <c r="D25" i="12" s="1"/>
  <c r="D17" i="12"/>
  <c r="D11" i="12"/>
  <c r="D12" i="11"/>
  <c r="D20" i="11"/>
  <c r="D13" i="11"/>
  <c r="D21" i="11"/>
  <c r="D14" i="11"/>
  <c r="D22" i="11"/>
  <c r="D16" i="11"/>
  <c r="D17" i="11"/>
  <c r="D23" i="11"/>
  <c r="D25" i="11" s="1"/>
  <c r="D18" i="11"/>
  <c r="D12" i="10"/>
  <c r="D20" i="10"/>
  <c r="D13" i="10"/>
  <c r="D21" i="10"/>
  <c r="D14" i="10"/>
  <c r="D22" i="10"/>
  <c r="D15" i="10"/>
  <c r="D16" i="10"/>
  <c r="D17" i="10"/>
  <c r="D18" i="10"/>
  <c r="C25" i="10"/>
  <c r="D24" i="10" s="1"/>
  <c r="D11" i="10"/>
  <c r="D17" i="9"/>
  <c r="D18" i="9"/>
  <c r="C25" i="9"/>
  <c r="D11" i="9"/>
  <c r="D24" i="8"/>
  <c r="D23" i="8"/>
  <c r="D22" i="8"/>
  <c r="D17" i="8"/>
  <c r="D18" i="8"/>
  <c r="D17" i="7"/>
  <c r="D18" i="7"/>
  <c r="C25" i="7"/>
  <c r="D24" i="7" s="1"/>
  <c r="D11" i="7"/>
  <c r="D16" i="6"/>
  <c r="D23" i="6"/>
  <c r="D25" i="6" s="1"/>
  <c r="D17" i="6"/>
  <c r="D18" i="6"/>
  <c r="D13" i="5"/>
  <c r="D14" i="5"/>
  <c r="D15" i="5"/>
  <c r="D20" i="5"/>
  <c r="D12" i="5"/>
  <c r="D21" i="5"/>
  <c r="D22" i="5"/>
  <c r="D16" i="5"/>
  <c r="D17" i="5"/>
  <c r="D18" i="5"/>
  <c r="C25" i="5"/>
  <c r="D24" i="5" s="1"/>
  <c r="D11" i="5"/>
  <c r="D13" i="1"/>
  <c r="N5" i="1"/>
  <c r="D20" i="1"/>
  <c r="D22" i="1"/>
  <c r="D15" i="1"/>
  <c r="I7" i="1"/>
  <c r="D16" i="1"/>
  <c r="D21" i="1"/>
  <c r="D17" i="1"/>
  <c r="D12" i="1"/>
  <c r="D14" i="1"/>
  <c r="D18" i="1"/>
  <c r="C25" i="1"/>
  <c r="D24" i="1" s="1"/>
  <c r="D11" i="1"/>
  <c r="D23" i="31" l="1"/>
  <c r="D25" i="31" s="1"/>
  <c r="D25" i="28"/>
  <c r="D23" i="27"/>
  <c r="D25" i="27" s="1"/>
  <c r="D25" i="22"/>
  <c r="D23" i="14"/>
  <c r="D25" i="14" s="1"/>
  <c r="D23" i="10"/>
  <c r="D25" i="10" s="1"/>
  <c r="D25" i="8"/>
  <c r="O6" i="15"/>
  <c r="C23" i="16"/>
  <c r="C25" i="16" s="1"/>
  <c r="D24" i="16" s="1"/>
  <c r="AC23" i="15"/>
  <c r="AD22" i="15" s="1"/>
  <c r="N6" i="16"/>
  <c r="N5" i="16"/>
  <c r="J7" i="15"/>
  <c r="I7" i="15"/>
  <c r="I6" i="16"/>
  <c r="I7" i="16" s="1"/>
  <c r="D7" i="16"/>
  <c r="J5" i="16"/>
  <c r="E7" i="16"/>
  <c r="D24" i="30"/>
  <c r="D23" i="30"/>
  <c r="D23" i="24"/>
  <c r="D25" i="24" s="1"/>
  <c r="D23" i="23"/>
  <c r="D25" i="23" s="1"/>
  <c r="D24" i="20"/>
  <c r="D23" i="20"/>
  <c r="D23" i="19"/>
  <c r="D25" i="19" s="1"/>
  <c r="D23" i="18"/>
  <c r="D25" i="18" s="1"/>
  <c r="D24" i="9"/>
  <c r="D23" i="9"/>
  <c r="D23" i="7"/>
  <c r="D25" i="7" s="1"/>
  <c r="D23" i="1"/>
  <c r="D25" i="1" s="1"/>
  <c r="D23" i="5"/>
  <c r="D25" i="5" s="1"/>
  <c r="D25" i="30" l="1"/>
  <c r="D25" i="20"/>
  <c r="D25" i="9"/>
  <c r="D11" i="16"/>
  <c r="D14" i="16"/>
  <c r="D12" i="16"/>
  <c r="D16" i="16"/>
  <c r="D15" i="16"/>
  <c r="D18" i="16"/>
  <c r="D21" i="16"/>
  <c r="D17" i="16"/>
  <c r="D19" i="16"/>
  <c r="D13" i="16"/>
  <c r="D22" i="16"/>
  <c r="J7" i="16"/>
  <c r="D23" i="16"/>
  <c r="D25" i="16" s="1"/>
  <c r="D20" i="16"/>
  <c r="AD19" i="15"/>
  <c r="AD16" i="15"/>
  <c r="AD15" i="15"/>
  <c r="AD14" i="15"/>
  <c r="AD13" i="15"/>
  <c r="AC25" i="15"/>
  <c r="AD24" i="15" s="1"/>
  <c r="AD21" i="15"/>
  <c r="AD11" i="15"/>
  <c r="AD20" i="15"/>
  <c r="AD18" i="15"/>
  <c r="AD17" i="15"/>
  <c r="AD12" i="15"/>
  <c r="AD23" i="15" l="1"/>
</calcChain>
</file>

<file path=xl/sharedStrings.xml><?xml version="1.0" encoding="utf-8"?>
<sst xmlns="http://schemas.openxmlformats.org/spreadsheetml/2006/main" count="1062" uniqueCount="87">
  <si>
    <t>Pemilih</t>
  </si>
  <si>
    <t>DPT</t>
  </si>
  <si>
    <t>Memilih</t>
  </si>
  <si>
    <t>DPTb</t>
  </si>
  <si>
    <t>DPK</t>
  </si>
  <si>
    <t>DPKTb</t>
  </si>
  <si>
    <t>Jumlah</t>
  </si>
  <si>
    <t>%</t>
  </si>
  <si>
    <t>Laki-laki</t>
  </si>
  <si>
    <t>Perempuan</t>
  </si>
  <si>
    <t>Surat Suara</t>
  </si>
  <si>
    <t>Suara Sah</t>
  </si>
  <si>
    <t>Tidak Sah</t>
  </si>
  <si>
    <t>No.</t>
  </si>
  <si>
    <t>SUARA SAH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</si>
  <si>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</si>
  <si>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</si>
  <si>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</si>
  <si>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</si>
  <si>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</si>
  <si>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</si>
  <si>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</si>
  <si>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</si>
  <si>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</si>
  <si>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</si>
  <si>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14</t>
  </si>
  <si>
    <t>15</t>
  </si>
  <si>
    <t>SAH</t>
  </si>
  <si>
    <t>TSAH</t>
  </si>
  <si>
    <t>JML</t>
  </si>
  <si>
    <t>DAPIL</t>
  </si>
  <si>
    <t>JUMLAH</t>
  </si>
  <si>
    <t>REKAP JABAR</t>
  </si>
  <si>
    <t>KAB/KOTA</t>
  </si>
  <si>
    <t>KOTA BANDUNG</t>
  </si>
  <si>
    <t>KOTA CIMAHI</t>
  </si>
  <si>
    <t>KAB BANDUNG</t>
  </si>
  <si>
    <t>KAB BANDUNG BARAT</t>
  </si>
  <si>
    <t>KAB CIANJUR</t>
  </si>
  <si>
    <t>KAB SUKABUMI</t>
  </si>
  <si>
    <t>KOTA SUKABUMI</t>
  </si>
  <si>
    <t>KAB BOGOR</t>
  </si>
  <si>
    <t>KOTA BOGOR</t>
  </si>
  <si>
    <t>KOTA DEPOK</t>
  </si>
  <si>
    <t>KOTA BEKASI</t>
  </si>
  <si>
    <t>KAB BEKASI</t>
  </si>
  <si>
    <t>KAB KARAWANG</t>
  </si>
  <si>
    <t>KAB PURWAKARTA</t>
  </si>
  <si>
    <t>KAB SUBANG</t>
  </si>
  <si>
    <t>KAB SUMEDANG</t>
  </si>
  <si>
    <t>KAB MAJALENGKA</t>
  </si>
  <si>
    <t>KAB INDRAMAYU</t>
  </si>
  <si>
    <t>KAB CIREBON</t>
  </si>
  <si>
    <t>K0TA CIREBON</t>
  </si>
  <si>
    <t>KAB KUNINGAN</t>
  </si>
  <si>
    <t>KAB CIAMIS</t>
  </si>
  <si>
    <t>Kota Banjar</t>
  </si>
  <si>
    <t>KAB TASIKMALAYA</t>
  </si>
  <si>
    <t>KOTA TASIKMALAYA</t>
  </si>
  <si>
    <t>KAB GARUT</t>
  </si>
  <si>
    <t>Kota Bandung</t>
  </si>
  <si>
    <t>Bandung Barat</t>
  </si>
  <si>
    <t>Cimahi</t>
  </si>
  <si>
    <t xml:space="preserve">Bandung </t>
  </si>
  <si>
    <t>Cianjur</t>
  </si>
  <si>
    <t>Sukabumi</t>
  </si>
  <si>
    <t>Kota Sukabumi</t>
  </si>
  <si>
    <t>Bogor</t>
  </si>
  <si>
    <t>Kota Bogor</t>
  </si>
  <si>
    <t>Kota Depok</t>
  </si>
  <si>
    <t>Kota Bekasi</t>
  </si>
  <si>
    <t>Bekasi</t>
  </si>
  <si>
    <t>Karawang</t>
  </si>
  <si>
    <t>Purwakarta</t>
  </si>
  <si>
    <t>Subang</t>
  </si>
  <si>
    <t>Sumedang</t>
  </si>
  <si>
    <t>Majalengka</t>
  </si>
  <si>
    <t>Indramayu</t>
  </si>
  <si>
    <t>Cirebon</t>
  </si>
  <si>
    <t>Kota Cirebon</t>
  </si>
  <si>
    <t>Kuningan</t>
  </si>
  <si>
    <t>Ciamis</t>
  </si>
  <si>
    <t>Tasikmalaya</t>
  </si>
  <si>
    <t>Kota Tasikmalaya</t>
  </si>
  <si>
    <t>Garut</t>
  </si>
  <si>
    <t>JAWA BARAT</t>
  </si>
  <si>
    <t>(Seluruh KAB/KOTA)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</si>
</sst>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_-;\-* #,##0_-;_-* &quot;-&quot;_-;_-@_-"/>
  </numFmts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1" xfId="0" applyBorder="1"/>
    <xf numFmtId="0" fontId="2" fillId="0" borderId="1" xfId="0" applyFont="1" applyBorder="1"/>
    <xf numFmtId="164" fontId="0" fillId="0" borderId="1" xfId="1" applyFont="1" applyBorder="1"/>
    <xf numFmtId="0" fontId="2" fillId="2" borderId="1" xfId="0" applyFont="1" applyFill="1" applyBorder="1" applyAlignment="1">
      <alignment horizontal="center"/>
    </xf>
    <xf numFmtId="9" fontId="0" fillId="0" borderId="1" xfId="2" applyFont="1" applyBorder="1"/>
    <xf numFmtId="0" fontId="0" fillId="0" borderId="0" xfId="0" applyAlignment="1">
      <alignment horizontal="center"/>
    </xf>
    <xf numFmtId="164" fontId="0" fillId="0" borderId="0" xfId="1" applyFont="1"/>
    <xf numFmtId="10" fontId="0" fillId="0" borderId="0" xfId="2" applyNumberFormat="1" applyFont="1"/>
    <xf numFmtId="0" fontId="0" fillId="0" borderId="1" xfId="0" quotePrefix="1" applyBorder="1" applyAlignment="1">
      <alignment horizontal="center"/>
    </xf>
    <xf numFmtId="10" fontId="0" fillId="0" borderId="1" xfId="2" applyNumberFormat="1" applyFont="1" applyBorder="1"/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164" fontId="0" fillId="3" borderId="1" xfId="1" applyFont="1" applyFill="1" applyBorder="1"/>
    <xf numFmtId="10" fontId="0" fillId="3" borderId="1" xfId="2" applyNumberFormat="1" applyFont="1" applyFill="1" applyBorder="1"/>
    <xf numFmtId="9" fontId="0" fillId="3" borderId="1" xfId="1" applyNumberFormat="1" applyFont="1" applyFill="1" applyBorder="1"/>
    <xf numFmtId="164" fontId="0" fillId="0" borderId="1" xfId="0" applyNumberFormat="1" applyBorder="1"/>
    <xf numFmtId="9" fontId="0" fillId="3" borderId="1" xfId="2" applyFont="1" applyFill="1" applyBorder="1"/>
  </cellXfs>
  <cellStyles count="3">
    <cellStyle name="Comma [0]" xfId="1" builtinId="6"/>
    <cellStyle name="Normal" xfId="0" builtinId="0"/>
    <cellStyle name="Percent" xfId="2" builtinId="5"/>
  </cellStyles>
  <dxfs count="0"/>
  <tableStyles count="0" defaultTableStyle="TableStyleMedium2" defaultPivotStyle="PivotStyleLight16"/>
  <colors>
    <mruColors>
      <color rgb="FFFF3346"/>
      <color rgb="FF235831"/>
      <color rgb="FFFFC000"/>
      <color rgb="FF00CC5C"/>
      <color rgb="FF0070C0"/>
      <color rgb="FF87BFE4"/>
      <color rgb="FFE5222A"/>
      <color rgb="FFFFFF00"/>
      <color rgb="FFFF0000"/>
      <color rgb="FFA6A6A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theme" Target="theme/theme1.xml"/><Relationship Id="rId8" Type="http://schemas.openxmlformats.org/officeDocument/2006/relationships/worksheet" Target="worksheets/sheet8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5DF-40F8-A493-389843FFB8DE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2-E5DF-40F8-A493-389843FFB8DE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5DF-40F8-A493-389843FFB8DE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4-E5DF-40F8-A493-389843FFB8DE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5DF-40F8-A493-389843FFB8DE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6-E5DF-40F8-A493-389843FFB8DE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5DF-40F8-A493-389843FFB8DE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8-E5DF-40F8-A493-389843FFB8DE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E5DF-40F8-A493-389843FFB8DE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A-E5DF-40F8-A493-389843FFB8DE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E5DF-40F8-A493-389843FFB8DE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E5DF-40F8-A493-389843FFB8DE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Bandung'!$B$11:$B$22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Bandung'!$C$11:$C$22</c:f>
              <c:numCache>
                <c:formatCode>_-* #,##0_-;\-* #,##0_-;_-* "-"_-;_-@_-</c:formatCode>
                <c:ptCount val="12"/>
                <c:pt idx="0">
                  <c:v>49125</c:v>
                </c:pt>
                <c:pt idx="1">
                  <c:v>41280</c:v>
                </c:pt>
                <c:pt idx="2">
                  <c:v>142260</c:v>
                </c:pt>
                <c:pt idx="3">
                  <c:v>278414</c:v>
                </c:pt>
                <c:pt idx="4">
                  <c:v>124797</c:v>
                </c:pt>
                <c:pt idx="5">
                  <c:v>186773</c:v>
                </c:pt>
                <c:pt idx="6">
                  <c:v>99904</c:v>
                </c:pt>
                <c:pt idx="7">
                  <c:v>39318</c:v>
                </c:pt>
                <c:pt idx="8">
                  <c:v>73131</c:v>
                </c:pt>
                <c:pt idx="9">
                  <c:v>74030</c:v>
                </c:pt>
                <c:pt idx="10">
                  <c:v>29447</c:v>
                </c:pt>
                <c:pt idx="11">
                  <c:v>10347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5DF-40F8-A493-389843FFB8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6455168"/>
        <c:axId val="183003968"/>
        <c:axId val="0"/>
      </c:bar3DChart>
      <c:catAx>
        <c:axId val="176455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003968"/>
        <c:crosses val="autoZero"/>
        <c:auto val="1"/>
        <c:lblAlgn val="ctr"/>
        <c:lblOffset val="100"/>
        <c:noMultiLvlLbl val="0"/>
      </c:catAx>
      <c:valAx>
        <c:axId val="18300396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6455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96B-4342-8213-1E8E6427FAD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96B-4342-8213-1E8E6427FAD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96B-4342-8213-1E8E6427FAD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96B-4342-8213-1E8E6427FAD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96B-4342-8213-1E8E6427FAD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96B-4342-8213-1E8E6427FAD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96B-4342-8213-1E8E6427FAD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96B-4342-8213-1E8E6427FAD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96B-4342-8213-1E8E6427FAD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96B-4342-8213-1E8E6427FAD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96B-4342-8213-1E8E6427FAD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96B-4342-8213-1E8E6427FAD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Depok'!$B$11:$B$22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Depok'!$C$11:$C$22</c:f>
              <c:numCache>
                <c:formatCode>_-* #,##0_-;\-* #,##0_-;_-* "-"_-;_-@_-</c:formatCode>
                <c:ptCount val="12"/>
                <c:pt idx="0">
                  <c:v>22722</c:v>
                </c:pt>
                <c:pt idx="1">
                  <c:v>32666</c:v>
                </c:pt>
                <c:pt idx="2">
                  <c:v>116768</c:v>
                </c:pt>
                <c:pt idx="3">
                  <c:v>174170</c:v>
                </c:pt>
                <c:pt idx="4">
                  <c:v>87517</c:v>
                </c:pt>
                <c:pt idx="5">
                  <c:v>119167</c:v>
                </c:pt>
                <c:pt idx="6">
                  <c:v>75516</c:v>
                </c:pt>
                <c:pt idx="7">
                  <c:v>56984</c:v>
                </c:pt>
                <c:pt idx="8">
                  <c:v>47705</c:v>
                </c:pt>
                <c:pt idx="9">
                  <c:v>43191</c:v>
                </c:pt>
                <c:pt idx="10">
                  <c:v>9252</c:v>
                </c:pt>
                <c:pt idx="11">
                  <c:v>7602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096B-4342-8213-1E8E6427FA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69541632"/>
        <c:axId val="170344448"/>
        <c:axId val="0"/>
      </c:bar3DChart>
      <c:catAx>
        <c:axId val="169541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44448"/>
        <c:crosses val="autoZero"/>
        <c:auto val="1"/>
        <c:lblAlgn val="ctr"/>
        <c:lblOffset val="100"/>
        <c:noMultiLvlLbl val="0"/>
      </c:catAx>
      <c:valAx>
        <c:axId val="17034444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6954163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77F-4E2B-AA3E-FA387F1274D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77F-4E2B-AA3E-FA387F1274D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77F-4E2B-AA3E-FA387F1274D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77F-4E2B-AA3E-FA387F1274D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77F-4E2B-AA3E-FA387F1274D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77F-4E2B-AA3E-FA387F1274D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77F-4E2B-AA3E-FA387F1274D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77F-4E2B-AA3E-FA387F1274D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77F-4E2B-AA3E-FA387F1274D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77F-4E2B-AA3E-FA387F1274D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77F-4E2B-AA3E-FA387F1274D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77F-4E2B-AA3E-FA387F1274D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Bekasi'!$B$11:$B$22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Bekasi'!$C$11:$C$22</c:f>
              <c:numCache>
                <c:formatCode>_-* #,##0_-;\-* #,##0_-;_-* "-"_-;_-@_-</c:formatCode>
                <c:ptCount val="12"/>
                <c:pt idx="0">
                  <c:v>31880</c:v>
                </c:pt>
                <c:pt idx="1">
                  <c:v>47966</c:v>
                </c:pt>
                <c:pt idx="2">
                  <c:v>141527</c:v>
                </c:pt>
                <c:pt idx="3">
                  <c:v>256203</c:v>
                </c:pt>
                <c:pt idx="4">
                  <c:v>131651</c:v>
                </c:pt>
                <c:pt idx="5">
                  <c:v>113849</c:v>
                </c:pt>
                <c:pt idx="6">
                  <c:v>66734</c:v>
                </c:pt>
                <c:pt idx="7">
                  <c:v>43135</c:v>
                </c:pt>
                <c:pt idx="8">
                  <c:v>66499</c:v>
                </c:pt>
                <c:pt idx="9">
                  <c:v>67632</c:v>
                </c:pt>
                <c:pt idx="10">
                  <c:v>16065</c:v>
                </c:pt>
                <c:pt idx="11">
                  <c:v>6976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277F-4E2B-AA3E-FA387F127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69543168"/>
        <c:axId val="170369600"/>
        <c:axId val="0"/>
      </c:bar3DChart>
      <c:catAx>
        <c:axId val="169543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369600"/>
        <c:crosses val="autoZero"/>
        <c:auto val="1"/>
        <c:lblAlgn val="ctr"/>
        <c:lblOffset val="100"/>
        <c:noMultiLvlLbl val="0"/>
      </c:catAx>
      <c:valAx>
        <c:axId val="17036960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695431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2E5-4E92-8C8A-86083B2AD859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2E5-4E92-8C8A-86083B2AD859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2E5-4E92-8C8A-86083B2AD85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2E5-4E92-8C8A-86083B2AD859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2E5-4E92-8C8A-86083B2AD859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2E5-4E92-8C8A-86083B2AD859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2E5-4E92-8C8A-86083B2AD859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2E5-4E92-8C8A-86083B2AD859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2E5-4E92-8C8A-86083B2AD859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2E5-4E92-8C8A-86083B2AD859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2E5-4E92-8C8A-86083B2AD859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2E5-4E92-8C8A-86083B2AD85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BEKASI!$B$11:$B$22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BEKASI!$C$11:$C$22</c:f>
              <c:numCache>
                <c:formatCode>_-* #,##0_-;\-* #,##0_-;_-* "-"_-;_-@_-</c:formatCode>
                <c:ptCount val="12"/>
                <c:pt idx="0">
                  <c:v>52019</c:v>
                </c:pt>
                <c:pt idx="1">
                  <c:v>71152</c:v>
                </c:pt>
                <c:pt idx="2">
                  <c:v>130140</c:v>
                </c:pt>
                <c:pt idx="3">
                  <c:v>252432</c:v>
                </c:pt>
                <c:pt idx="4">
                  <c:v>183345</c:v>
                </c:pt>
                <c:pt idx="5">
                  <c:v>160099</c:v>
                </c:pt>
                <c:pt idx="6">
                  <c:v>127743</c:v>
                </c:pt>
                <c:pt idx="7">
                  <c:v>82407</c:v>
                </c:pt>
                <c:pt idx="8">
                  <c:v>93351</c:v>
                </c:pt>
                <c:pt idx="9">
                  <c:v>64113</c:v>
                </c:pt>
                <c:pt idx="10">
                  <c:v>28505</c:v>
                </c:pt>
                <c:pt idx="11">
                  <c:v>7155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42E5-4E92-8C8A-86083B2AD8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69545216"/>
        <c:axId val="177013888"/>
        <c:axId val="0"/>
      </c:bar3DChart>
      <c:catAx>
        <c:axId val="1695452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013888"/>
        <c:crosses val="autoZero"/>
        <c:auto val="1"/>
        <c:lblAlgn val="ctr"/>
        <c:lblOffset val="100"/>
        <c:noMultiLvlLbl val="0"/>
      </c:catAx>
      <c:valAx>
        <c:axId val="17701388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695452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9807-4152-8A9E-A2D6DFB47A6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9807-4152-8A9E-A2D6DFB47A6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9807-4152-8A9E-A2D6DFB47A6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9807-4152-8A9E-A2D6DFB47A6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9807-4152-8A9E-A2D6DFB47A6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9807-4152-8A9E-A2D6DFB47A6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9807-4152-8A9E-A2D6DFB47A6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9807-4152-8A9E-A2D6DFB47A6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9807-4152-8A9E-A2D6DFB47A6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9807-4152-8A9E-A2D6DFB47A6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9807-4152-8A9E-A2D6DFB47A6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9807-4152-8A9E-A2D6DFB47A6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KARAWANG!$B$11:$B$22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KARAWANG!$C$11:$C$22</c:f>
              <c:numCache>
                <c:formatCode>_-* #,##0_-;\-* #,##0_-;_-* "-"_-;_-@_-</c:formatCode>
                <c:ptCount val="12"/>
                <c:pt idx="0">
                  <c:v>64458</c:v>
                </c:pt>
                <c:pt idx="1">
                  <c:v>79492</c:v>
                </c:pt>
                <c:pt idx="2">
                  <c:v>74952</c:v>
                </c:pt>
                <c:pt idx="3">
                  <c:v>185335</c:v>
                </c:pt>
                <c:pt idx="4">
                  <c:v>157787</c:v>
                </c:pt>
                <c:pt idx="5">
                  <c:v>209401</c:v>
                </c:pt>
                <c:pt idx="6">
                  <c:v>80684</c:v>
                </c:pt>
                <c:pt idx="7">
                  <c:v>44804</c:v>
                </c:pt>
                <c:pt idx="8">
                  <c:v>44761</c:v>
                </c:pt>
                <c:pt idx="9">
                  <c:v>44388</c:v>
                </c:pt>
                <c:pt idx="10">
                  <c:v>27122</c:v>
                </c:pt>
                <c:pt idx="11">
                  <c:v>7148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9807-4152-8A9E-A2D6DFB47A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6756224"/>
        <c:axId val="177063616"/>
        <c:axId val="0"/>
      </c:bar3DChart>
      <c:catAx>
        <c:axId val="176756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063616"/>
        <c:crosses val="autoZero"/>
        <c:auto val="1"/>
        <c:lblAlgn val="ctr"/>
        <c:lblOffset val="100"/>
        <c:noMultiLvlLbl val="0"/>
      </c:catAx>
      <c:valAx>
        <c:axId val="17706361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6756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8986-4F68-AE1C-917E5D4BADB9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8986-4F68-AE1C-917E5D4BADB9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8986-4F68-AE1C-917E5D4BADB9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8986-4F68-AE1C-917E5D4BADB9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8986-4F68-AE1C-917E5D4BADB9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8986-4F68-AE1C-917E5D4BADB9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8986-4F68-AE1C-917E5D4BADB9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8986-4F68-AE1C-917E5D4BADB9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8986-4F68-AE1C-917E5D4BADB9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8986-4F68-AE1C-917E5D4BADB9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8986-4F68-AE1C-917E5D4BADB9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8986-4F68-AE1C-917E5D4BADB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PURWAKARTA!$B$11:$B$22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PURWAKARTA!$C$11:$C$22</c:f>
              <c:numCache>
                <c:formatCode>_-* #,##0_-;\-* #,##0_-;_-* "-"_-;_-@_-</c:formatCode>
                <c:ptCount val="12"/>
                <c:pt idx="0">
                  <c:v>36867</c:v>
                </c:pt>
                <c:pt idx="1">
                  <c:v>31985</c:v>
                </c:pt>
                <c:pt idx="2">
                  <c:v>22184</c:v>
                </c:pt>
                <c:pt idx="3">
                  <c:v>83348</c:v>
                </c:pt>
                <c:pt idx="4">
                  <c:v>82827</c:v>
                </c:pt>
                <c:pt idx="5">
                  <c:v>52022</c:v>
                </c:pt>
                <c:pt idx="6">
                  <c:v>30493</c:v>
                </c:pt>
                <c:pt idx="7">
                  <c:v>16716</c:v>
                </c:pt>
                <c:pt idx="8">
                  <c:v>27908</c:v>
                </c:pt>
                <c:pt idx="9">
                  <c:v>28545</c:v>
                </c:pt>
                <c:pt idx="10">
                  <c:v>3839</c:v>
                </c:pt>
                <c:pt idx="11">
                  <c:v>1494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8986-4F68-AE1C-917E5D4BAD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6758272"/>
        <c:axId val="176892160"/>
        <c:axId val="0"/>
      </c:bar3DChart>
      <c:catAx>
        <c:axId val="176758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892160"/>
        <c:crosses val="autoZero"/>
        <c:auto val="1"/>
        <c:lblAlgn val="ctr"/>
        <c:lblOffset val="100"/>
        <c:noMultiLvlLbl val="0"/>
      </c:catAx>
      <c:valAx>
        <c:axId val="17689216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6758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A45-4EAB-8696-B7BBD966D1CD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A45-4EAB-8696-B7BBD966D1CD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A45-4EAB-8696-B7BBD966D1C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A45-4EAB-8696-B7BBD966D1CD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A45-4EAB-8696-B7BBD966D1CD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A45-4EAB-8696-B7BBD966D1CD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A45-4EAB-8696-B7BBD966D1CD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A45-4EAB-8696-B7BBD966D1CD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A45-4EAB-8696-B7BBD966D1CD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A45-4EAB-8696-B7BBD966D1CD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A45-4EAB-8696-B7BBD966D1CD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A45-4EAB-8696-B7BBD966D1C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SUBANG!$B$11:$B$22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SUBANG!$C$11:$C$22</c:f>
              <c:numCache>
                <c:formatCode>_-* #,##0_-;\-* #,##0_-;_-* "-"_-;_-@_-</c:formatCode>
                <c:ptCount val="12"/>
                <c:pt idx="0">
                  <c:v>70917</c:v>
                </c:pt>
                <c:pt idx="1">
                  <c:v>61967</c:v>
                </c:pt>
                <c:pt idx="2">
                  <c:v>79691</c:v>
                </c:pt>
                <c:pt idx="3">
                  <c:v>148663</c:v>
                </c:pt>
                <c:pt idx="4">
                  <c:v>121037</c:v>
                </c:pt>
                <c:pt idx="5">
                  <c:v>73505</c:v>
                </c:pt>
                <c:pt idx="6">
                  <c:v>78502</c:v>
                </c:pt>
                <c:pt idx="7">
                  <c:v>36968</c:v>
                </c:pt>
                <c:pt idx="8">
                  <c:v>24909</c:v>
                </c:pt>
                <c:pt idx="9">
                  <c:v>44293</c:v>
                </c:pt>
                <c:pt idx="10">
                  <c:v>5787</c:v>
                </c:pt>
                <c:pt idx="11">
                  <c:v>7132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1A45-4EAB-8696-B7BBD966D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7399808"/>
        <c:axId val="176917312"/>
        <c:axId val="0"/>
      </c:bar3DChart>
      <c:catAx>
        <c:axId val="1773998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17312"/>
        <c:crosses val="autoZero"/>
        <c:auto val="1"/>
        <c:lblAlgn val="ctr"/>
        <c:lblOffset val="100"/>
        <c:noMultiLvlLbl val="0"/>
      </c:catAx>
      <c:valAx>
        <c:axId val="17691731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73998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EDA-4701-BCD6-0BAFF1E977C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EDA-4701-BCD6-0BAFF1E977C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EDA-4701-BCD6-0BAFF1E977C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EDA-4701-BCD6-0BAFF1E977C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EDA-4701-BCD6-0BAFF1E977C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EDA-4701-BCD6-0BAFF1E977C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EDA-4701-BCD6-0BAFF1E977C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EDA-4701-BCD6-0BAFF1E977C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EDA-4701-BCD6-0BAFF1E977C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EDA-4701-BCD6-0BAFF1E977C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EDA-4701-BCD6-0BAFF1E977C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EDA-4701-BCD6-0BAFF1E977C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SUMEDANG!$B$11:$B$22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SUMEDANG!$C$11:$C$22</c:f>
              <c:numCache>
                <c:formatCode>_-* #,##0_-;\-* #,##0_-;_-* "-"_-;_-@_-</c:formatCode>
                <c:ptCount val="12"/>
                <c:pt idx="0">
                  <c:v>18343</c:v>
                </c:pt>
                <c:pt idx="1">
                  <c:v>30238</c:v>
                </c:pt>
                <c:pt idx="2">
                  <c:v>50410</c:v>
                </c:pt>
                <c:pt idx="3">
                  <c:v>142071</c:v>
                </c:pt>
                <c:pt idx="4">
                  <c:v>111084</c:v>
                </c:pt>
                <c:pt idx="5">
                  <c:v>82333</c:v>
                </c:pt>
                <c:pt idx="6">
                  <c:v>50952</c:v>
                </c:pt>
                <c:pt idx="7">
                  <c:v>26446</c:v>
                </c:pt>
                <c:pt idx="8">
                  <c:v>59257</c:v>
                </c:pt>
                <c:pt idx="9">
                  <c:v>29782</c:v>
                </c:pt>
                <c:pt idx="10">
                  <c:v>10617</c:v>
                </c:pt>
                <c:pt idx="11">
                  <c:v>3304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CEDA-4701-BCD6-0BAFF1E977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7714176"/>
        <c:axId val="176942464"/>
        <c:axId val="0"/>
      </c:bar3DChart>
      <c:catAx>
        <c:axId val="1777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6942464"/>
        <c:crosses val="autoZero"/>
        <c:auto val="1"/>
        <c:lblAlgn val="ctr"/>
        <c:lblOffset val="100"/>
        <c:noMultiLvlLbl val="0"/>
      </c:catAx>
      <c:valAx>
        <c:axId val="17694246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77141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EE-426E-8A0E-1975F3568174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EE-426E-8A0E-1975F3568174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2EE-426E-8A0E-1975F3568174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EE-426E-8A0E-1975F3568174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2EE-426E-8A0E-1975F3568174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EE-426E-8A0E-1975F3568174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EE-426E-8A0E-1975F3568174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EE-426E-8A0E-1975F3568174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EE-426E-8A0E-1975F3568174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EE-426E-8A0E-1975F3568174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2EE-426E-8A0E-1975F3568174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2EE-426E-8A0E-1975F356817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MAJALENGKA!$B$11:$B$22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MAJALENGKA!$C$11:$C$22</c:f>
              <c:numCache>
                <c:formatCode>_-* #,##0_-;\-* #,##0_-;_-* "-"_-;_-@_-</c:formatCode>
                <c:ptCount val="12"/>
                <c:pt idx="0">
                  <c:v>28389</c:v>
                </c:pt>
                <c:pt idx="1">
                  <c:v>58614</c:v>
                </c:pt>
                <c:pt idx="2">
                  <c:v>49601</c:v>
                </c:pt>
                <c:pt idx="3">
                  <c:v>212640</c:v>
                </c:pt>
                <c:pt idx="4">
                  <c:v>64856</c:v>
                </c:pt>
                <c:pt idx="5">
                  <c:v>48996</c:v>
                </c:pt>
                <c:pt idx="6">
                  <c:v>42704</c:v>
                </c:pt>
                <c:pt idx="7">
                  <c:v>34966</c:v>
                </c:pt>
                <c:pt idx="8">
                  <c:v>57032</c:v>
                </c:pt>
                <c:pt idx="9">
                  <c:v>27408</c:v>
                </c:pt>
                <c:pt idx="10">
                  <c:v>8790</c:v>
                </c:pt>
                <c:pt idx="11">
                  <c:v>3627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F2EE-426E-8A0E-1975F35681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7586688"/>
        <c:axId val="177639360"/>
        <c:axId val="0"/>
      </c:bar3DChart>
      <c:catAx>
        <c:axId val="17758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39360"/>
        <c:crosses val="autoZero"/>
        <c:auto val="1"/>
        <c:lblAlgn val="ctr"/>
        <c:lblOffset val="100"/>
        <c:noMultiLvlLbl val="0"/>
      </c:catAx>
      <c:valAx>
        <c:axId val="17763936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75866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34CF-4D6E-8BF0-09BCAA38844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34CF-4D6E-8BF0-09BCAA38844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34CF-4D6E-8BF0-09BCAA38844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34CF-4D6E-8BF0-09BCAA38844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34CF-4D6E-8BF0-09BCAA38844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34CF-4D6E-8BF0-09BCAA38844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34CF-4D6E-8BF0-09BCAA38844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34CF-4D6E-8BF0-09BCAA38844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34CF-4D6E-8BF0-09BCAA38844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34CF-4D6E-8BF0-09BCAA38844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34CF-4D6E-8BF0-09BCAA38844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34CF-4D6E-8BF0-09BCAA38844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INDRAMAYU!$B$11:$B$22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INDRAMAYU!$C$11:$C$22</c:f>
              <c:numCache>
                <c:formatCode>_-* #,##0_-;\-* #,##0_-;_-* "-"_-;_-@_-</c:formatCode>
                <c:ptCount val="12"/>
                <c:pt idx="0">
                  <c:v>35720</c:v>
                </c:pt>
                <c:pt idx="1">
                  <c:v>93148</c:v>
                </c:pt>
                <c:pt idx="2">
                  <c:v>60556</c:v>
                </c:pt>
                <c:pt idx="3">
                  <c:v>137576</c:v>
                </c:pt>
                <c:pt idx="4">
                  <c:v>320600</c:v>
                </c:pt>
                <c:pt idx="5">
                  <c:v>58787</c:v>
                </c:pt>
                <c:pt idx="6">
                  <c:v>39332</c:v>
                </c:pt>
                <c:pt idx="7">
                  <c:v>13007</c:v>
                </c:pt>
                <c:pt idx="8">
                  <c:v>20405</c:v>
                </c:pt>
                <c:pt idx="9">
                  <c:v>50085</c:v>
                </c:pt>
                <c:pt idx="10">
                  <c:v>7942</c:v>
                </c:pt>
                <c:pt idx="11">
                  <c:v>2189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34CF-4D6E-8BF0-09BCAA3884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77588224"/>
        <c:axId val="177664512"/>
        <c:axId val="0"/>
      </c:bar3DChart>
      <c:catAx>
        <c:axId val="1775882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7664512"/>
        <c:crosses val="autoZero"/>
        <c:auto val="1"/>
        <c:lblAlgn val="ctr"/>
        <c:lblOffset val="100"/>
        <c:noMultiLvlLbl val="0"/>
      </c:catAx>
      <c:valAx>
        <c:axId val="17766451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775882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014C-4762-B8B3-862EDDEA15D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014C-4762-B8B3-862EDDEA15D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014C-4762-B8B3-862EDDEA15D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014C-4762-B8B3-862EDDEA15D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014C-4762-B8B3-862EDDEA15D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014C-4762-B8B3-862EDDEA15D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014C-4762-B8B3-862EDDEA15D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014C-4762-B8B3-862EDDEA15D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014C-4762-B8B3-862EDDEA15D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014C-4762-B8B3-862EDDEA15D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014C-4762-B8B3-862EDDEA15D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014C-4762-B8B3-862EDDEA15D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CIREBON!$B$11:$B$22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CIREBON!$C$11:$C$22</c:f>
              <c:numCache>
                <c:formatCode>_-* #,##0_-;\-* #,##0_-;_-* "-"_-;_-@_-</c:formatCode>
                <c:ptCount val="12"/>
                <c:pt idx="0">
                  <c:v>53983</c:v>
                </c:pt>
                <c:pt idx="1">
                  <c:v>139764</c:v>
                </c:pt>
                <c:pt idx="2">
                  <c:v>121554</c:v>
                </c:pt>
                <c:pt idx="3">
                  <c:v>213028</c:v>
                </c:pt>
                <c:pt idx="4">
                  <c:v>90696</c:v>
                </c:pt>
                <c:pt idx="5">
                  <c:v>105697</c:v>
                </c:pt>
                <c:pt idx="6">
                  <c:v>69918</c:v>
                </c:pt>
                <c:pt idx="7">
                  <c:v>32278</c:v>
                </c:pt>
                <c:pt idx="8">
                  <c:v>24426</c:v>
                </c:pt>
                <c:pt idx="9">
                  <c:v>51007</c:v>
                </c:pt>
                <c:pt idx="10">
                  <c:v>12996</c:v>
                </c:pt>
                <c:pt idx="11">
                  <c:v>4433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014C-4762-B8B3-862EDDEA1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5875584"/>
        <c:axId val="215372864"/>
        <c:axId val="0"/>
      </c:bar3DChart>
      <c:catAx>
        <c:axId val="215875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372864"/>
        <c:crosses val="autoZero"/>
        <c:auto val="1"/>
        <c:lblAlgn val="ctr"/>
        <c:lblOffset val="100"/>
        <c:noMultiLvlLbl val="0"/>
      </c:catAx>
      <c:valAx>
        <c:axId val="21537286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5875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EFE-422E-84AC-D72D05DE74E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EFE-422E-84AC-D72D05DE74E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EFE-422E-84AC-D72D05DE74E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EFE-422E-84AC-D72D05DE74E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EFE-422E-84AC-D72D05DE74E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EFE-422E-84AC-D72D05DE74E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EFE-422E-84AC-D72D05DE74E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EFE-422E-84AC-D72D05DE74E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EFE-422E-84AC-D72D05DE74E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EFE-422E-84AC-D72D05DE74E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EFE-422E-84AC-D72D05DE74E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EFE-422E-84AC-D72D05DE74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Cimahi!$B$11:$B$22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Cimahi!$C$11:$C$22</c:f>
              <c:numCache>
                <c:formatCode>_-* #,##0_-;\-* #,##0_-;_-* "-"_-;_-@_-</c:formatCode>
                <c:ptCount val="12"/>
                <c:pt idx="0">
                  <c:v>13667</c:v>
                </c:pt>
                <c:pt idx="1">
                  <c:v>12563</c:v>
                </c:pt>
                <c:pt idx="2">
                  <c:v>31353</c:v>
                </c:pt>
                <c:pt idx="3">
                  <c:v>42155</c:v>
                </c:pt>
                <c:pt idx="4">
                  <c:v>36382</c:v>
                </c:pt>
                <c:pt idx="5">
                  <c:v>35163</c:v>
                </c:pt>
                <c:pt idx="6">
                  <c:v>24839</c:v>
                </c:pt>
                <c:pt idx="7">
                  <c:v>10415</c:v>
                </c:pt>
                <c:pt idx="8">
                  <c:v>27980</c:v>
                </c:pt>
                <c:pt idx="9">
                  <c:v>20790</c:v>
                </c:pt>
                <c:pt idx="10">
                  <c:v>6796</c:v>
                </c:pt>
                <c:pt idx="11">
                  <c:v>2126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5EFE-422E-84AC-D72D05DE74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82650368"/>
        <c:axId val="169676160"/>
        <c:axId val="0"/>
      </c:bar3DChart>
      <c:catAx>
        <c:axId val="182650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676160"/>
        <c:crosses val="autoZero"/>
        <c:auto val="1"/>
        <c:lblAlgn val="ctr"/>
        <c:lblOffset val="100"/>
        <c:noMultiLvlLbl val="0"/>
      </c:catAx>
      <c:valAx>
        <c:axId val="16967616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826503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A7AF-4E9F-B1D4-792963817F9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A7AF-4E9F-B1D4-792963817F9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A7AF-4E9F-B1D4-792963817F9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A7AF-4E9F-B1D4-792963817F9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A7AF-4E9F-B1D4-792963817F9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A7AF-4E9F-B1D4-792963817F9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A7AF-4E9F-B1D4-792963817F9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A7AF-4E9F-B1D4-792963817F9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A7AF-4E9F-B1D4-792963817F9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A7AF-4E9F-B1D4-792963817F9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A7AF-4E9F-B1D4-792963817F9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A7AF-4E9F-B1D4-792963817F9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Cirebon'!$B$11:$B$22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Cirebon'!$C$11:$C$22</c:f>
              <c:numCache>
                <c:formatCode>_-* #,##0_-;\-* #,##0_-;_-* "-"_-;_-@_-</c:formatCode>
                <c:ptCount val="12"/>
                <c:pt idx="0">
                  <c:v>11427</c:v>
                </c:pt>
                <c:pt idx="1">
                  <c:v>7587</c:v>
                </c:pt>
                <c:pt idx="2">
                  <c:v>14260</c:v>
                </c:pt>
                <c:pt idx="3">
                  <c:v>32238</c:v>
                </c:pt>
                <c:pt idx="4">
                  <c:v>18117</c:v>
                </c:pt>
                <c:pt idx="5">
                  <c:v>16121</c:v>
                </c:pt>
                <c:pt idx="6">
                  <c:v>13525</c:v>
                </c:pt>
                <c:pt idx="7">
                  <c:v>9402</c:v>
                </c:pt>
                <c:pt idx="8">
                  <c:v>4197</c:v>
                </c:pt>
                <c:pt idx="9">
                  <c:v>9769</c:v>
                </c:pt>
                <c:pt idx="10">
                  <c:v>3244</c:v>
                </c:pt>
                <c:pt idx="11">
                  <c:v>1792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A7AF-4E9F-B1D4-792963817F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5878144"/>
        <c:axId val="215414400"/>
        <c:axId val="0"/>
      </c:bar3DChart>
      <c:catAx>
        <c:axId val="215878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414400"/>
        <c:crosses val="autoZero"/>
        <c:auto val="1"/>
        <c:lblAlgn val="ctr"/>
        <c:lblOffset val="100"/>
        <c:noMultiLvlLbl val="0"/>
      </c:catAx>
      <c:valAx>
        <c:axId val="21541440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5878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C147-49D4-815F-B39715A6728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C147-49D4-815F-B39715A6728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C147-49D4-815F-B39715A6728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C147-49D4-815F-B39715A6728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C147-49D4-815F-B39715A6728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C147-49D4-815F-B39715A6728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C147-49D4-815F-B39715A6728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C147-49D4-815F-B39715A6728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C147-49D4-815F-B39715A6728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C147-49D4-815F-B39715A6728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C147-49D4-815F-B39715A6728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C147-49D4-815F-B39715A6728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KUNINGAN!$B$11:$B$22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KUNINGAN!$C$11:$C$22</c:f>
              <c:numCache>
                <c:formatCode>_-* #,##0_-;\-* #,##0_-;_-* "-"_-;_-@_-</c:formatCode>
                <c:ptCount val="12"/>
                <c:pt idx="0">
                  <c:v>21989</c:v>
                </c:pt>
                <c:pt idx="1">
                  <c:v>45610</c:v>
                </c:pt>
                <c:pt idx="2">
                  <c:v>67087</c:v>
                </c:pt>
                <c:pt idx="3">
                  <c:v>108836</c:v>
                </c:pt>
                <c:pt idx="4">
                  <c:v>75380</c:v>
                </c:pt>
                <c:pt idx="5">
                  <c:v>35735</c:v>
                </c:pt>
                <c:pt idx="6">
                  <c:v>49518</c:v>
                </c:pt>
                <c:pt idx="7">
                  <c:v>43760</c:v>
                </c:pt>
                <c:pt idx="8">
                  <c:v>31520</c:v>
                </c:pt>
                <c:pt idx="9">
                  <c:v>12084</c:v>
                </c:pt>
                <c:pt idx="10">
                  <c:v>6779</c:v>
                </c:pt>
                <c:pt idx="11">
                  <c:v>5561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C147-49D4-815F-B39715A672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5691264"/>
        <c:axId val="215972032"/>
        <c:axId val="0"/>
      </c:bar3DChart>
      <c:catAx>
        <c:axId val="215691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972032"/>
        <c:crosses val="autoZero"/>
        <c:auto val="1"/>
        <c:lblAlgn val="ctr"/>
        <c:lblOffset val="100"/>
        <c:noMultiLvlLbl val="0"/>
      </c:catAx>
      <c:valAx>
        <c:axId val="21597203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56912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232-44AD-B576-A5621348B42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232-44AD-B576-A5621348B42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232-44AD-B576-A5621348B42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232-44AD-B576-A5621348B42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232-44AD-B576-A5621348B42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232-44AD-B576-A5621348B42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232-44AD-B576-A5621348B42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232-44AD-B576-A5621348B42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232-44AD-B576-A5621348B42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232-44AD-B576-A5621348B42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232-44AD-B576-A5621348B42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232-44AD-B576-A5621348B42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CIAMIS!$B$11:$B$22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CIAMIS!$C$11:$C$22</c:f>
              <c:numCache>
                <c:formatCode>_-* #,##0_-;\-* #,##0_-;_-* "-"_-;_-@_-</c:formatCode>
                <c:ptCount val="12"/>
                <c:pt idx="0">
                  <c:v>28120</c:v>
                </c:pt>
                <c:pt idx="1">
                  <c:v>84270</c:v>
                </c:pt>
                <c:pt idx="2">
                  <c:v>100683</c:v>
                </c:pt>
                <c:pt idx="3">
                  <c:v>198713</c:v>
                </c:pt>
                <c:pt idx="4">
                  <c:v>129189</c:v>
                </c:pt>
                <c:pt idx="5">
                  <c:v>51456</c:v>
                </c:pt>
                <c:pt idx="6">
                  <c:v>71346</c:v>
                </c:pt>
                <c:pt idx="7">
                  <c:v>102703</c:v>
                </c:pt>
                <c:pt idx="8">
                  <c:v>63603</c:v>
                </c:pt>
                <c:pt idx="9">
                  <c:v>28472</c:v>
                </c:pt>
                <c:pt idx="10">
                  <c:v>13864</c:v>
                </c:pt>
                <c:pt idx="11">
                  <c:v>4467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7232-44AD-B576-A5621348B4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5693312"/>
        <c:axId val="216005376"/>
        <c:axId val="0"/>
      </c:bar3DChart>
      <c:catAx>
        <c:axId val="2156933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05376"/>
        <c:crosses val="autoZero"/>
        <c:auto val="1"/>
        <c:lblAlgn val="ctr"/>
        <c:lblOffset val="100"/>
        <c:noMultiLvlLbl val="0"/>
      </c:catAx>
      <c:valAx>
        <c:axId val="21600537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5693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2B0-4B27-9CEE-22920170035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2B0-4B27-9CEE-22920170035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2B0-4B27-9CEE-22920170035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2B0-4B27-9CEE-22920170035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F2B0-4B27-9CEE-22920170035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F2B0-4B27-9CEE-22920170035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F2B0-4B27-9CEE-22920170035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F2B0-4B27-9CEE-22920170035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F2B0-4B27-9CEE-22920170035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F2B0-4B27-9CEE-22920170035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F2B0-4B27-9CEE-22920170035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F2B0-4B27-9CEE-22920170035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Banjar'!$B$11:$B$22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Banjar'!$C$11:$C$22</c:f>
              <c:numCache>
                <c:formatCode>_-* #,##0_-;\-* #,##0_-;_-* "-"_-;_-@_-</c:formatCode>
                <c:ptCount val="12"/>
                <c:pt idx="0">
                  <c:v>2276</c:v>
                </c:pt>
                <c:pt idx="1">
                  <c:v>5854</c:v>
                </c:pt>
                <c:pt idx="2">
                  <c:v>8101</c:v>
                </c:pt>
                <c:pt idx="3">
                  <c:v>16277</c:v>
                </c:pt>
                <c:pt idx="4">
                  <c:v>31486</c:v>
                </c:pt>
                <c:pt idx="5">
                  <c:v>13272</c:v>
                </c:pt>
                <c:pt idx="6">
                  <c:v>7380</c:v>
                </c:pt>
                <c:pt idx="7">
                  <c:v>7251</c:v>
                </c:pt>
                <c:pt idx="8">
                  <c:v>5679</c:v>
                </c:pt>
                <c:pt idx="9">
                  <c:v>3926</c:v>
                </c:pt>
                <c:pt idx="10">
                  <c:v>626</c:v>
                </c:pt>
                <c:pt idx="11">
                  <c:v>233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F2B0-4B27-9CEE-2292017003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5905792"/>
        <c:axId val="216046912"/>
        <c:axId val="0"/>
      </c:bar3DChart>
      <c:catAx>
        <c:axId val="159057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6046912"/>
        <c:crosses val="autoZero"/>
        <c:auto val="1"/>
        <c:lblAlgn val="ctr"/>
        <c:lblOffset val="100"/>
        <c:noMultiLvlLbl val="0"/>
      </c:catAx>
      <c:valAx>
        <c:axId val="21604691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59057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503-4D06-8D91-A5EDB923FFED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503-4D06-8D91-A5EDB923FFED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503-4D06-8D91-A5EDB923FFED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503-4D06-8D91-A5EDB923FFED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503-4D06-8D91-A5EDB923FFED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503-4D06-8D91-A5EDB923FFED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503-4D06-8D91-A5EDB923FFED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503-4D06-8D91-A5EDB923FFED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503-4D06-8D91-A5EDB923FFED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503-4D06-8D91-A5EDB923FFED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503-4D06-8D91-A5EDB923FFED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503-4D06-8D91-A5EDB923FFED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TASIKMALAYA!$B$11:$B$22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TASIKMALAYA!$C$11:$C$22</c:f>
              <c:numCache>
                <c:formatCode>_-* #,##0_-;\-* #,##0_-;_-* "-"_-;_-@_-</c:formatCode>
                <c:ptCount val="12"/>
                <c:pt idx="0">
                  <c:v>47575</c:v>
                </c:pt>
                <c:pt idx="1">
                  <c:v>149899</c:v>
                </c:pt>
                <c:pt idx="2">
                  <c:v>69363</c:v>
                </c:pt>
                <c:pt idx="3">
                  <c:v>130968</c:v>
                </c:pt>
                <c:pt idx="4">
                  <c:v>136667</c:v>
                </c:pt>
                <c:pt idx="5">
                  <c:v>64397</c:v>
                </c:pt>
                <c:pt idx="6">
                  <c:v>72486</c:v>
                </c:pt>
                <c:pt idx="7">
                  <c:v>63278</c:v>
                </c:pt>
                <c:pt idx="8">
                  <c:v>151807</c:v>
                </c:pt>
                <c:pt idx="9">
                  <c:v>14979</c:v>
                </c:pt>
                <c:pt idx="10">
                  <c:v>12270</c:v>
                </c:pt>
                <c:pt idx="11">
                  <c:v>3253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503-4D06-8D91-A5EDB923F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5906816"/>
        <c:axId val="284377088"/>
        <c:axId val="0"/>
      </c:bar3DChart>
      <c:catAx>
        <c:axId val="159068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377088"/>
        <c:crosses val="autoZero"/>
        <c:auto val="1"/>
        <c:lblAlgn val="ctr"/>
        <c:lblOffset val="100"/>
        <c:noMultiLvlLbl val="0"/>
      </c:catAx>
      <c:valAx>
        <c:axId val="28437708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59068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2FA-492C-B9AD-614B7668C7A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2FA-492C-B9AD-614B7668C7A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2FA-492C-B9AD-614B7668C7A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2FA-492C-B9AD-614B7668C7A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2FA-492C-B9AD-614B7668C7A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2FA-492C-B9AD-614B7668C7A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2FA-492C-B9AD-614B7668C7A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2FA-492C-B9AD-614B7668C7A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2FA-492C-B9AD-614B7668C7A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2FA-492C-B9AD-614B7668C7A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2FA-492C-B9AD-614B7668C7A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2FA-492C-B9AD-614B7668C7A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Tasikmalaya'!$B$11:$B$22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Tasikmalaya'!$C$11:$C$22</c:f>
              <c:numCache>
                <c:formatCode>_-* #,##0_-;\-* #,##0_-;_-* "-"_-;_-@_-</c:formatCode>
                <c:ptCount val="12"/>
                <c:pt idx="0">
                  <c:v>17658</c:v>
                </c:pt>
                <c:pt idx="1">
                  <c:v>29325</c:v>
                </c:pt>
                <c:pt idx="2">
                  <c:v>28487</c:v>
                </c:pt>
                <c:pt idx="3">
                  <c:v>50115</c:v>
                </c:pt>
                <c:pt idx="4">
                  <c:v>42588</c:v>
                </c:pt>
                <c:pt idx="5">
                  <c:v>23076</c:v>
                </c:pt>
                <c:pt idx="6">
                  <c:v>30021</c:v>
                </c:pt>
                <c:pt idx="7">
                  <c:v>30017</c:v>
                </c:pt>
                <c:pt idx="8">
                  <c:v>65570</c:v>
                </c:pt>
                <c:pt idx="9">
                  <c:v>6765</c:v>
                </c:pt>
                <c:pt idx="10">
                  <c:v>16069</c:v>
                </c:pt>
                <c:pt idx="11">
                  <c:v>989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52FA-492C-B9AD-614B7668C7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5907328"/>
        <c:axId val="284402240"/>
        <c:axId val="0"/>
      </c:bar3DChart>
      <c:catAx>
        <c:axId val="15907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4402240"/>
        <c:crosses val="autoZero"/>
        <c:auto val="1"/>
        <c:lblAlgn val="ctr"/>
        <c:lblOffset val="100"/>
        <c:noMultiLvlLbl val="0"/>
      </c:catAx>
      <c:valAx>
        <c:axId val="28440224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59073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4167-4547-A0DD-1D3F748E232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4167-4547-A0DD-1D3F748E232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4167-4547-A0DD-1D3F748E232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4167-4547-A0DD-1D3F748E232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4167-4547-A0DD-1D3F748E232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4167-4547-A0DD-1D3F748E232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4167-4547-A0DD-1D3F748E232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4167-4547-A0DD-1D3F748E232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4167-4547-A0DD-1D3F748E232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4167-4547-A0DD-1D3F748E232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4167-4547-A0DD-1D3F748E232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4167-4547-A0DD-1D3F748E232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GARUT!$B$11:$B$22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GARUT!$C$11:$C$22</c:f>
              <c:numCache>
                <c:formatCode>_-* #,##0_-;\-* #,##0_-;_-* "-"_-;_-@_-</c:formatCode>
                <c:ptCount val="12"/>
                <c:pt idx="0">
                  <c:v>49590</c:v>
                </c:pt>
                <c:pt idx="1">
                  <c:v>140115</c:v>
                </c:pt>
                <c:pt idx="2">
                  <c:v>97765</c:v>
                </c:pt>
                <c:pt idx="3">
                  <c:v>148322</c:v>
                </c:pt>
                <c:pt idx="4">
                  <c:v>172385</c:v>
                </c:pt>
                <c:pt idx="5">
                  <c:v>99454</c:v>
                </c:pt>
                <c:pt idx="6">
                  <c:v>110619</c:v>
                </c:pt>
                <c:pt idx="7">
                  <c:v>105434</c:v>
                </c:pt>
                <c:pt idx="8">
                  <c:v>117959</c:v>
                </c:pt>
                <c:pt idx="9">
                  <c:v>85396</c:v>
                </c:pt>
                <c:pt idx="10">
                  <c:v>51736</c:v>
                </c:pt>
                <c:pt idx="11">
                  <c:v>10226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4167-4547-A0DD-1D3F748E232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6175104"/>
        <c:axId val="283575424"/>
        <c:axId val="0"/>
      </c:bar3DChart>
      <c:catAx>
        <c:axId val="2161751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575424"/>
        <c:crosses val="autoZero"/>
        <c:auto val="1"/>
        <c:lblAlgn val="ctr"/>
        <c:lblOffset val="100"/>
        <c:noMultiLvlLbl val="0"/>
      </c:catAx>
      <c:valAx>
        <c:axId val="28357542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61751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A09-40F5-8644-3FEDFD716E46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A09-40F5-8644-3FEDFD716E46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A09-40F5-8644-3FEDFD716E46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A09-40F5-8644-3FEDFD716E46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5A09-40F5-8644-3FEDFD716E46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5A09-40F5-8644-3FEDFD716E46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5A09-40F5-8644-3FEDFD716E46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5A09-40F5-8644-3FEDFD716E46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5A09-40F5-8644-3FEDFD716E46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5A09-40F5-8644-3FEDFD716E46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5A09-40F5-8644-3FEDFD716E46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5A09-40F5-8644-3FEDFD716E4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'JABAR-GRAF'!$B$11:$B$22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'JABAR-GRAF'!$C$11:$C$22</c:f>
              <c:numCache>
                <c:formatCode>_-* #,##0_-;\-* #,##0_-;_-* "-"_-;_-@_-</c:formatCode>
                <c:ptCount val="12"/>
                <c:pt idx="0">
                  <c:v>999924</c:v>
                </c:pt>
                <c:pt idx="1">
                  <c:v>1612153</c:v>
                </c:pt>
                <c:pt idx="2">
                  <c:v>2064025</c:v>
                </c:pt>
                <c:pt idx="3">
                  <c:v>4040810</c:v>
                </c:pt>
                <c:pt idx="4">
                  <c:v>3291541</c:v>
                </c:pt>
                <c:pt idx="5">
                  <c:v>2369628</c:v>
                </c:pt>
                <c:pt idx="6">
                  <c:v>1973819</c:v>
                </c:pt>
                <c:pt idx="7">
                  <c:v>1181728</c:v>
                </c:pt>
                <c:pt idx="8">
                  <c:v>1597637</c:v>
                </c:pt>
                <c:pt idx="9">
                  <c:v>1174742</c:v>
                </c:pt>
                <c:pt idx="10">
                  <c:v>441429</c:v>
                </c:pt>
                <c:pt idx="11">
                  <c:v>137662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5A09-40F5-8644-3FEDFD716E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83748352"/>
        <c:axId val="283600576"/>
        <c:axId val="0"/>
      </c:bar3DChart>
      <c:catAx>
        <c:axId val="28374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83600576"/>
        <c:crosses val="autoZero"/>
        <c:auto val="1"/>
        <c:lblAlgn val="ctr"/>
        <c:lblOffset val="100"/>
        <c:noMultiLvlLbl val="0"/>
      </c:catAx>
      <c:valAx>
        <c:axId val="28360057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8374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3F8-4FC7-98B3-01F92C75CCC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3F8-4FC7-98B3-01F92C75CCC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3F8-4FC7-98B3-01F92C75CCC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3F8-4FC7-98B3-01F92C75CCC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3F8-4FC7-98B3-01F92C75CCC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3F8-4FC7-98B3-01F92C75CCC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3F8-4FC7-98B3-01F92C75CCC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3F8-4FC7-98B3-01F92C75CCC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3F8-4FC7-98B3-01F92C75CCC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3F8-4FC7-98B3-01F92C75CCC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3F8-4FC7-98B3-01F92C75CCC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3F8-4FC7-98B3-01F92C75CCC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BANDUNG!$B$11:$B$22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BANDUNG!$C$11:$C$22</c:f>
              <c:numCache>
                <c:formatCode>_-* #,##0_-;\-* #,##0_-;_-* "-"_-;_-@_-</c:formatCode>
                <c:ptCount val="12"/>
                <c:pt idx="0">
                  <c:v>91152</c:v>
                </c:pt>
                <c:pt idx="1">
                  <c:v>123793</c:v>
                </c:pt>
                <c:pt idx="2">
                  <c:v>150783</c:v>
                </c:pt>
                <c:pt idx="3">
                  <c:v>288871</c:v>
                </c:pt>
                <c:pt idx="4">
                  <c:v>321435</c:v>
                </c:pt>
                <c:pt idx="5">
                  <c:v>182254</c:v>
                </c:pt>
                <c:pt idx="6">
                  <c:v>147027</c:v>
                </c:pt>
                <c:pt idx="7">
                  <c:v>87963</c:v>
                </c:pt>
                <c:pt idx="8">
                  <c:v>66785</c:v>
                </c:pt>
                <c:pt idx="9">
                  <c:v>99164</c:v>
                </c:pt>
                <c:pt idx="10">
                  <c:v>48239</c:v>
                </c:pt>
                <c:pt idx="11">
                  <c:v>7855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13F8-4FC7-98B3-01F92C75C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82652416"/>
        <c:axId val="215044032"/>
        <c:axId val="0"/>
      </c:bar3DChart>
      <c:catAx>
        <c:axId val="1826524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15044032"/>
        <c:crosses val="autoZero"/>
        <c:auto val="1"/>
        <c:lblAlgn val="ctr"/>
        <c:lblOffset val="100"/>
        <c:noMultiLvlLbl val="0"/>
      </c:catAx>
      <c:valAx>
        <c:axId val="215044032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82652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1907-42E0-8407-4578DFD283E1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1907-42E0-8407-4578DFD283E1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1907-42E0-8407-4578DFD283E1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1907-42E0-8407-4578DFD283E1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1907-42E0-8407-4578DFD283E1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1907-42E0-8407-4578DFD283E1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1907-42E0-8407-4578DFD283E1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1907-42E0-8407-4578DFD283E1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1907-42E0-8407-4578DFD283E1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1907-42E0-8407-4578DFD283E1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1907-42E0-8407-4578DFD283E1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1907-42E0-8407-4578DFD283E1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'BDG-BARAT'!$B$11:$B$22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'BDG-BARAT'!$C$11:$C$22</c:f>
              <c:numCache>
                <c:formatCode>_-* #,##0_-;\-* #,##0_-;_-* "-"_-;_-@_-</c:formatCode>
                <c:ptCount val="12"/>
                <c:pt idx="0">
                  <c:v>33519</c:v>
                </c:pt>
                <c:pt idx="1">
                  <c:v>57240</c:v>
                </c:pt>
                <c:pt idx="2">
                  <c:v>78594</c:v>
                </c:pt>
                <c:pt idx="3">
                  <c:v>179990</c:v>
                </c:pt>
                <c:pt idx="4">
                  <c:v>97924</c:v>
                </c:pt>
                <c:pt idx="5">
                  <c:v>86151</c:v>
                </c:pt>
                <c:pt idx="6">
                  <c:v>66027</c:v>
                </c:pt>
                <c:pt idx="7">
                  <c:v>43802</c:v>
                </c:pt>
                <c:pt idx="8">
                  <c:v>47102</c:v>
                </c:pt>
                <c:pt idx="9">
                  <c:v>57379</c:v>
                </c:pt>
                <c:pt idx="10">
                  <c:v>25917</c:v>
                </c:pt>
                <c:pt idx="11">
                  <c:v>8896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1907-42E0-8407-4578DFD283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83191040"/>
        <c:axId val="169742848"/>
        <c:axId val="0"/>
      </c:bar3DChart>
      <c:catAx>
        <c:axId val="1831910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42848"/>
        <c:crosses val="autoZero"/>
        <c:auto val="1"/>
        <c:lblAlgn val="ctr"/>
        <c:lblOffset val="100"/>
        <c:noMultiLvlLbl val="0"/>
      </c:catAx>
      <c:valAx>
        <c:axId val="16974284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831910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D68-4426-B2D7-330680E5D1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D68-4426-B2D7-330680E5D1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2D68-4426-B2D7-330680E5D1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2D68-4426-B2D7-330680E5D1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2D68-4426-B2D7-330680E5D1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2D68-4426-B2D7-330680E5D1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2D68-4426-B2D7-330680E5D1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2D68-4426-B2D7-330680E5D1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2D68-4426-B2D7-330680E5D1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2D68-4426-B2D7-330680E5D1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2D68-4426-B2D7-330680E5D1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2D68-4426-B2D7-330680E5D1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CIANJUR!$B$11:$B$22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CIANJUR!$C$11:$C$22</c:f>
              <c:numCache>
                <c:formatCode>_-* #,##0_-;\-* #,##0_-;_-* "-"_-;_-@_-</c:formatCode>
                <c:ptCount val="12"/>
                <c:pt idx="0">
                  <c:v>36308</c:v>
                </c:pt>
                <c:pt idx="1">
                  <c:v>64868</c:v>
                </c:pt>
                <c:pt idx="2">
                  <c:v>68671</c:v>
                </c:pt>
                <c:pt idx="3">
                  <c:v>134889</c:v>
                </c:pt>
                <c:pt idx="4">
                  <c:v>165275</c:v>
                </c:pt>
                <c:pt idx="5">
                  <c:v>74312</c:v>
                </c:pt>
                <c:pt idx="6">
                  <c:v>289610</c:v>
                </c:pt>
                <c:pt idx="7">
                  <c:v>30005</c:v>
                </c:pt>
                <c:pt idx="8">
                  <c:v>65833</c:v>
                </c:pt>
                <c:pt idx="9">
                  <c:v>65658</c:v>
                </c:pt>
                <c:pt idx="10">
                  <c:v>24887</c:v>
                </c:pt>
                <c:pt idx="11">
                  <c:v>8122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2D68-4426-B2D7-330680E5D1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183193088"/>
        <c:axId val="169792576"/>
        <c:axId val="0"/>
      </c:bar3DChart>
      <c:catAx>
        <c:axId val="183193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792576"/>
        <c:crosses val="autoZero"/>
        <c:auto val="1"/>
        <c:lblAlgn val="ctr"/>
        <c:lblOffset val="100"/>
        <c:noMultiLvlLbl val="0"/>
      </c:catAx>
      <c:valAx>
        <c:axId val="16979257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1831930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1A0-4387-B48E-B4FDF256E417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1A0-4387-B48E-B4FDF256E417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1A0-4387-B48E-B4FDF256E417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1A0-4387-B48E-B4FDF256E417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71A0-4387-B48E-B4FDF256E417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71A0-4387-B48E-B4FDF256E417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71A0-4387-B48E-B4FDF256E417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71A0-4387-B48E-B4FDF256E417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71A0-4387-B48E-B4FDF256E417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71A0-4387-B48E-B4FDF256E417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71A0-4387-B48E-B4FDF256E417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71A0-4387-B48E-B4FDF256E41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SUKABUMI!$B$11:$B$22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SUKABUMI!$C$11:$C$22</c:f>
              <c:numCache>
                <c:formatCode>_-* #,##0_-;\-* #,##0_-;_-* "-"_-;_-@_-</c:formatCode>
                <c:ptCount val="12"/>
                <c:pt idx="0">
                  <c:v>55217</c:v>
                </c:pt>
                <c:pt idx="1">
                  <c:v>68639</c:v>
                </c:pt>
                <c:pt idx="2">
                  <c:v>117477</c:v>
                </c:pt>
                <c:pt idx="3">
                  <c:v>165043</c:v>
                </c:pt>
                <c:pt idx="4">
                  <c:v>171781</c:v>
                </c:pt>
                <c:pt idx="5">
                  <c:v>105218</c:v>
                </c:pt>
                <c:pt idx="6">
                  <c:v>87317</c:v>
                </c:pt>
                <c:pt idx="7">
                  <c:v>99919</c:v>
                </c:pt>
                <c:pt idx="8">
                  <c:v>111567</c:v>
                </c:pt>
                <c:pt idx="9">
                  <c:v>90665</c:v>
                </c:pt>
                <c:pt idx="10">
                  <c:v>16839</c:v>
                </c:pt>
                <c:pt idx="11">
                  <c:v>7983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71A0-4387-B48E-B4FDF256E4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3636608"/>
        <c:axId val="169817728"/>
        <c:axId val="0"/>
      </c:bar3DChart>
      <c:catAx>
        <c:axId val="213636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17728"/>
        <c:crosses val="autoZero"/>
        <c:auto val="1"/>
        <c:lblAlgn val="ctr"/>
        <c:lblOffset val="100"/>
        <c:noMultiLvlLbl val="0"/>
      </c:catAx>
      <c:valAx>
        <c:axId val="169817728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3636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B7B-4F0F-A97C-0538456CD0E5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B7B-4F0F-A97C-0538456CD0E5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B7B-4F0F-A97C-0538456CD0E5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B7B-4F0F-A97C-0538456CD0E5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B7B-4F0F-A97C-0538456CD0E5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B7B-4F0F-A97C-0538456CD0E5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B7B-4F0F-A97C-0538456CD0E5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B7B-4F0F-A97C-0538456CD0E5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B7B-4F0F-A97C-0538456CD0E5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B7B-4F0F-A97C-0538456CD0E5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B7B-4F0F-A97C-0538456CD0E5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B7B-4F0F-A97C-0538456CD0E5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Sukabumi'!$B$11:$B$22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Sukabumi'!$C$11:$C$22</c:f>
              <c:numCache>
                <c:formatCode>_-* #,##0_-;\-* #,##0_-;_-* "-"_-;_-@_-</c:formatCode>
                <c:ptCount val="12"/>
                <c:pt idx="0">
                  <c:v>5154</c:v>
                </c:pt>
                <c:pt idx="1">
                  <c:v>4857</c:v>
                </c:pt>
                <c:pt idx="2">
                  <c:v>17493</c:v>
                </c:pt>
                <c:pt idx="3">
                  <c:v>28399</c:v>
                </c:pt>
                <c:pt idx="4">
                  <c:v>17838</c:v>
                </c:pt>
                <c:pt idx="5">
                  <c:v>18446</c:v>
                </c:pt>
                <c:pt idx="6">
                  <c:v>12727</c:v>
                </c:pt>
                <c:pt idx="7">
                  <c:v>9466</c:v>
                </c:pt>
                <c:pt idx="8">
                  <c:v>9797</c:v>
                </c:pt>
                <c:pt idx="9">
                  <c:v>22044</c:v>
                </c:pt>
                <c:pt idx="10">
                  <c:v>5198</c:v>
                </c:pt>
                <c:pt idx="11">
                  <c:v>1714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B7B-4F0F-A97C-0538456CD0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4077440"/>
        <c:axId val="169842880"/>
        <c:axId val="0"/>
      </c:bar3DChart>
      <c:catAx>
        <c:axId val="214077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42880"/>
        <c:crosses val="autoZero"/>
        <c:auto val="1"/>
        <c:lblAlgn val="ctr"/>
        <c:lblOffset val="100"/>
        <c:noMultiLvlLbl val="0"/>
      </c:catAx>
      <c:valAx>
        <c:axId val="169842880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407744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36-4DF9-9A7C-F0EA722F7773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36-4DF9-9A7C-F0EA722F7773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36-4DF9-9A7C-F0EA722F7773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36-4DF9-9A7C-F0EA722F7773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36-4DF9-9A7C-F0EA722F7773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36-4DF9-9A7C-F0EA722F7773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36-4DF9-9A7C-F0EA722F7773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36-4DF9-9A7C-F0EA722F7773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36-4DF9-9A7C-F0EA722F7773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36-4DF9-9A7C-F0EA722F7773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36-4DF9-9A7C-F0EA722F7773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36-4DF9-9A7C-F0EA722F777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BOGOR!$B$11:$B$22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BOGOR!$C$11:$C$22</c:f>
              <c:numCache>
                <c:formatCode>_-* #,##0_-;\-* #,##0_-;_-* "-"_-;_-@_-</c:formatCode>
                <c:ptCount val="12"/>
                <c:pt idx="0">
                  <c:v>105358</c:v>
                </c:pt>
                <c:pt idx="1">
                  <c:v>113640</c:v>
                </c:pt>
                <c:pt idx="2">
                  <c:v>164944</c:v>
                </c:pt>
                <c:pt idx="3">
                  <c:v>333093</c:v>
                </c:pt>
                <c:pt idx="4">
                  <c:v>340931</c:v>
                </c:pt>
                <c:pt idx="5">
                  <c:v>297962</c:v>
                </c:pt>
                <c:pt idx="6">
                  <c:v>184402</c:v>
                </c:pt>
                <c:pt idx="7">
                  <c:v>90173</c:v>
                </c:pt>
                <c:pt idx="8">
                  <c:v>251628</c:v>
                </c:pt>
                <c:pt idx="9">
                  <c:v>107034</c:v>
                </c:pt>
                <c:pt idx="10">
                  <c:v>35246</c:v>
                </c:pt>
                <c:pt idx="11">
                  <c:v>10069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D636-4DF9-9A7C-F0EA722F77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4081024"/>
        <c:axId val="169884416"/>
        <c:axId val="0"/>
      </c:bar3DChart>
      <c:catAx>
        <c:axId val="214081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84416"/>
        <c:crosses val="autoZero"/>
        <c:auto val="1"/>
        <c:lblAlgn val="ctr"/>
        <c:lblOffset val="100"/>
        <c:noMultiLvlLbl val="0"/>
      </c:catAx>
      <c:valAx>
        <c:axId val="169884416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4081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Pt>
            <c:idx val="0"/>
            <c:invertIfNegative val="0"/>
            <c:bubble3D val="0"/>
            <c:spPr>
              <a:solidFill>
                <a:srgbClr val="29296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B727-4189-9332-9D6697A2537C}"/>
              </c:ext>
            </c:extLst>
          </c:dPt>
          <c:dPt>
            <c:idx val="1"/>
            <c:invertIfNegative val="0"/>
            <c:bubble3D val="0"/>
            <c:spPr>
              <a:solidFill>
                <a:srgbClr val="00A65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B727-4189-9332-9D6697A2537C}"/>
              </c:ext>
            </c:extLst>
          </c:dPt>
          <c:dPt>
            <c:idx val="2"/>
            <c:invertIfNegative val="0"/>
            <c:bubble3D val="0"/>
            <c:spPr>
              <a:solidFill>
                <a:srgbClr val="A6A6A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B727-4189-9332-9D6697A2537C}"/>
              </c:ext>
            </c:extLst>
          </c:dPt>
          <c:dPt>
            <c:idx val="3"/>
            <c:invertIfNegative val="0"/>
            <c:bubble3D val="0"/>
            <c:spPr>
              <a:solidFill>
                <a:srgbClr val="FF0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B727-4189-9332-9D6697A2537C}"/>
              </c:ext>
            </c:extLst>
          </c:dPt>
          <c:dPt>
            <c:idx val="4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B727-4189-9332-9D6697A2537C}"/>
              </c:ext>
            </c:extLst>
          </c:dPt>
          <c:dPt>
            <c:idx val="5"/>
            <c:invertIfNegative val="0"/>
            <c:bubble3D val="0"/>
            <c:spPr>
              <a:solidFill>
                <a:srgbClr val="E5222A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B727-4189-9332-9D6697A2537C}"/>
              </c:ext>
            </c:extLst>
          </c:dPt>
          <c:dPt>
            <c:idx val="6"/>
            <c:invertIfNegative val="0"/>
            <c:bubble3D val="0"/>
            <c:spPr>
              <a:solidFill>
                <a:srgbClr val="87BFE4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B727-4189-9332-9D6697A2537C}"/>
              </c:ext>
            </c:extLst>
          </c:dPt>
          <c:dPt>
            <c:idx val="7"/>
            <c:invertIfNegative val="0"/>
            <c:bubble3D val="0"/>
            <c:spPr>
              <a:solidFill>
                <a:srgbClr val="0070C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B727-4189-9332-9D6697A2537C}"/>
              </c:ext>
            </c:extLst>
          </c:dPt>
          <c:dPt>
            <c:idx val="8"/>
            <c:invertIfNegative val="0"/>
            <c:bubble3D val="0"/>
            <c:spPr>
              <a:solidFill>
                <a:srgbClr val="00CC5C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B727-4189-9332-9D6697A2537C}"/>
              </c:ext>
            </c:extLst>
          </c:dPt>
          <c:dPt>
            <c:idx val="9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B727-4189-9332-9D6697A2537C}"/>
              </c:ext>
            </c:extLst>
          </c:dPt>
          <c:dPt>
            <c:idx val="10"/>
            <c:invertIfNegative val="0"/>
            <c:bubble3D val="0"/>
            <c:spPr>
              <a:solidFill>
                <a:srgbClr val="235831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B727-4189-9332-9D6697A2537C}"/>
              </c:ext>
            </c:extLst>
          </c:dPt>
          <c:dPt>
            <c:idx val="11"/>
            <c:invertIfNegative val="0"/>
            <c:bubble3D val="0"/>
            <c:spPr>
              <a:solidFill>
                <a:srgbClr val="FF3346"/>
              </a:solidFill>
              <a:ln>
                <a:noFill/>
              </a:ln>
              <a:effectLst/>
              <a:sp3d/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B727-4189-9332-9D6697A2537C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'Kota Bogor'!$B$11:$B$22</c:f>
              <c:strCache>
                <c:ptCount val="1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14</c:v>
                </c:pt>
                <c:pt idx="11">
                  <c:v>15</c:v>
                </c:pt>
              </c:strCache>
            </c:strRef>
          </c:cat>
          <c:val>
            <c:numRef>
              <c:f>'Kota Bogor'!$C$11:$C$22</c:f>
              <c:numCache>
                <c:formatCode>_-* #,##0_-;\-* #,##0_-;_-* "-"_-;_-@_-</c:formatCode>
                <c:ptCount val="12"/>
                <c:pt idx="0">
                  <c:v>16491</c:v>
                </c:pt>
                <c:pt idx="1">
                  <c:v>15621</c:v>
                </c:pt>
                <c:pt idx="2">
                  <c:v>59321</c:v>
                </c:pt>
                <c:pt idx="3">
                  <c:v>99021</c:v>
                </c:pt>
                <c:pt idx="4">
                  <c:v>57966</c:v>
                </c:pt>
                <c:pt idx="5">
                  <c:v>55982</c:v>
                </c:pt>
                <c:pt idx="6">
                  <c:v>44493</c:v>
                </c:pt>
                <c:pt idx="7">
                  <c:v>21111</c:v>
                </c:pt>
                <c:pt idx="8">
                  <c:v>37226</c:v>
                </c:pt>
                <c:pt idx="9">
                  <c:v>26143</c:v>
                </c:pt>
                <c:pt idx="10">
                  <c:v>13357</c:v>
                </c:pt>
                <c:pt idx="11">
                  <c:v>2969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18-B727-4189-9332-9D6697A253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"/>
        <c:shape val="box"/>
        <c:axId val="214312448"/>
        <c:axId val="169893184"/>
        <c:axId val="0"/>
      </c:bar3DChart>
      <c:catAx>
        <c:axId val="2143124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93184"/>
        <c:crosses val="autoZero"/>
        <c:auto val="1"/>
        <c:lblAlgn val="ctr"/>
        <c:lblOffset val="100"/>
        <c:noMultiLvlLbl val="0"/>
      </c:catAx>
      <c:valAx>
        <c:axId val="169893184"/>
        <c:scaling>
          <c:orientation val="minMax"/>
        </c:scaling>
        <c:delete val="1"/>
        <c:axPos val="l"/>
        <c:numFmt formatCode="_-* #,##0_-;\-* #,##0_-;_-* &quot;-&quot;_-;_-@_-" sourceLinked="1"/>
        <c:majorTickMark val="none"/>
        <c:minorTickMark val="none"/>
        <c:tickLblPos val="nextTo"/>
        <c:crossAx val="2143124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0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8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1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19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0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0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1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2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2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2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3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4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5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6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7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8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13" Type="http://schemas.openxmlformats.org/officeDocument/2006/relationships/image" Target="../media/image12.png"/><Relationship Id="rId3" Type="http://schemas.openxmlformats.org/officeDocument/2006/relationships/image" Target="../media/image2.png"/><Relationship Id="rId7" Type="http://schemas.openxmlformats.org/officeDocument/2006/relationships/image" Target="../media/image6.png"/><Relationship Id="rId12" Type="http://schemas.openxmlformats.org/officeDocument/2006/relationships/image" Target="../media/image11.png"/><Relationship Id="rId2" Type="http://schemas.openxmlformats.org/officeDocument/2006/relationships/image" Target="../media/image1.png"/><Relationship Id="rId1" Type="http://schemas.openxmlformats.org/officeDocument/2006/relationships/chart" Target="../charts/chart9.xml"/><Relationship Id="rId6" Type="http://schemas.openxmlformats.org/officeDocument/2006/relationships/image" Target="../media/image5.png"/><Relationship Id="rId11" Type="http://schemas.openxmlformats.org/officeDocument/2006/relationships/image" Target="../media/image10.png"/><Relationship Id="rId5" Type="http://schemas.openxmlformats.org/officeDocument/2006/relationships/image" Target="../media/image4.png"/><Relationship Id="rId10" Type="http://schemas.openxmlformats.org/officeDocument/2006/relationships/image" Target="../media/image9.png"/><Relationship Id="rId4" Type="http://schemas.openxmlformats.org/officeDocument/2006/relationships/image" Target="../media/image3.png"/><Relationship Id="rId9" Type="http://schemas.openxmlformats.org/officeDocument/2006/relationships/image" Target="../media/image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17" name="Picture 16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18" name="Picture 17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19" name="Picture 18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20" name="Picture 19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21" name="Picture 20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22" name="Picture 21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23" name="Picture 22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24" name="Picture 23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25" name="Picture 24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26" name="Picture 25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27" name="Picture 26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28" name="Picture 27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530224</xdr:colOff>
      <xdr:row>9</xdr:row>
      <xdr:rowOff>79375</xdr:rowOff>
    </xdr:from>
    <xdr:to>
      <xdr:col>12</xdr:col>
      <xdr:colOff>495300</xdr:colOff>
      <xdr:row>24</xdr:row>
      <xdr:rowOff>60325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520700</xdr:colOff>
      <xdr:row>24</xdr:row>
      <xdr:rowOff>19256</xdr:rowOff>
    </xdr:from>
    <xdr:to>
      <xdr:col>6</xdr:col>
      <xdr:colOff>246662</xdr:colOff>
      <xdr:row>26</xdr:row>
      <xdr:rowOff>46956</xdr:rowOff>
    </xdr:to>
    <xdr:pic>
      <xdr:nvPicPr>
        <xdr:cNvPr id="3" name="Picture 2"/>
        <xdr:cNvPicPr>
          <a:picLocks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76600" y="4438856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5</xdr:col>
      <xdr:colOff>184773</xdr:colOff>
      <xdr:row>23</xdr:row>
      <xdr:rowOff>178006</xdr:rowOff>
    </xdr:from>
    <xdr:to>
      <xdr:col>5</xdr:col>
      <xdr:colOff>550962</xdr:colOff>
      <xdr:row>26</xdr:row>
      <xdr:rowOff>21556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40673" y="4413456"/>
          <a:ext cx="366189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221333</xdr:colOff>
      <xdr:row>24</xdr:row>
      <xdr:rowOff>19050</xdr:rowOff>
    </xdr:from>
    <xdr:to>
      <xdr:col>6</xdr:col>
      <xdr:colOff>594180</xdr:colOff>
      <xdr:row>26</xdr:row>
      <xdr:rowOff>46750</xdr:rowOff>
    </xdr:to>
    <xdr:pic>
      <xdr:nvPicPr>
        <xdr:cNvPr id="5" name="Picture 4"/>
        <xdr:cNvPicPr>
          <a:picLocks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6833" y="4438650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6</xdr:col>
      <xdr:colOff>548906</xdr:colOff>
      <xdr:row>24</xdr:row>
      <xdr:rowOff>19256</xdr:rowOff>
    </xdr:from>
    <xdr:to>
      <xdr:col>7</xdr:col>
      <xdr:colOff>350482</xdr:colOff>
      <xdr:row>26</xdr:row>
      <xdr:rowOff>46956</xdr:rowOff>
    </xdr:to>
    <xdr:pic>
      <xdr:nvPicPr>
        <xdr:cNvPr id="6" name="Picture 5"/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406" y="4438856"/>
          <a:ext cx="411176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7</xdr:col>
      <xdr:colOff>301334</xdr:colOff>
      <xdr:row>24</xdr:row>
      <xdr:rowOff>6556</xdr:rowOff>
    </xdr:from>
    <xdr:to>
      <xdr:col>8</xdr:col>
      <xdr:colOff>101866</xdr:colOff>
      <xdr:row>26</xdr:row>
      <xdr:rowOff>34256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76434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74273</xdr:colOff>
      <xdr:row>23</xdr:row>
      <xdr:rowOff>178006</xdr:rowOff>
    </xdr:from>
    <xdr:to>
      <xdr:col>8</xdr:col>
      <xdr:colOff>484405</xdr:colOff>
      <xdr:row>26</xdr:row>
      <xdr:rowOff>21556</xdr:rowOff>
    </xdr:to>
    <xdr:pic>
      <xdr:nvPicPr>
        <xdr:cNvPr id="8" name="Picture 7"/>
        <xdr:cNvPicPr>
          <a:picLocks noChangeAspect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58973" y="44134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8</xdr:col>
      <xdr:colOff>471256</xdr:colOff>
      <xdr:row>24</xdr:row>
      <xdr:rowOff>12906</xdr:rowOff>
    </xdr:from>
    <xdr:to>
      <xdr:col>9</xdr:col>
      <xdr:colOff>273873</xdr:colOff>
      <xdr:row>26</xdr:row>
      <xdr:rowOff>40606</xdr:rowOff>
    </xdr:to>
    <xdr:pic>
      <xdr:nvPicPr>
        <xdr:cNvPr id="9" name="Picture 8"/>
        <xdr:cNvPicPr>
          <a:picLocks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55956" y="4432506"/>
          <a:ext cx="41221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240048</xdr:colOff>
      <xdr:row>24</xdr:row>
      <xdr:rowOff>10255</xdr:rowOff>
    </xdr:from>
    <xdr:to>
      <xdr:col>9</xdr:col>
      <xdr:colOff>575610</xdr:colOff>
      <xdr:row>26</xdr:row>
      <xdr:rowOff>37955</xdr:rowOff>
    </xdr:to>
    <xdr:pic>
      <xdr:nvPicPr>
        <xdr:cNvPr id="10" name="Picture 9"/>
        <xdr:cNvPicPr>
          <a:picLocks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48" y="4429855"/>
          <a:ext cx="33556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9</xdr:col>
      <xdr:colOff>541073</xdr:colOff>
      <xdr:row>24</xdr:row>
      <xdr:rowOff>12906</xdr:rowOff>
    </xdr:from>
    <xdr:to>
      <xdr:col>10</xdr:col>
      <xdr:colOff>304320</xdr:colOff>
      <xdr:row>26</xdr:row>
      <xdr:rowOff>40606</xdr:rowOff>
    </xdr:to>
    <xdr:pic>
      <xdr:nvPicPr>
        <xdr:cNvPr id="11" name="Picture 10"/>
        <xdr:cNvPicPr>
          <a:picLocks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35373" y="4432506"/>
          <a:ext cx="372847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228061</xdr:colOff>
      <xdr:row>24</xdr:row>
      <xdr:rowOff>6556</xdr:rowOff>
    </xdr:from>
    <xdr:to>
      <xdr:col>11</xdr:col>
      <xdr:colOff>28593</xdr:colOff>
      <xdr:row>26</xdr:row>
      <xdr:rowOff>34256</xdr:rowOff>
    </xdr:to>
    <xdr:pic>
      <xdr:nvPicPr>
        <xdr:cNvPr id="12" name="Picture 11"/>
        <xdr:cNvPicPr>
          <a:picLocks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1961" y="4426156"/>
          <a:ext cx="410132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10</xdr:col>
      <xdr:colOff>586615</xdr:colOff>
      <xdr:row>24</xdr:row>
      <xdr:rowOff>6556</xdr:rowOff>
    </xdr:from>
    <xdr:to>
      <xdr:col>11</xdr:col>
      <xdr:colOff>337015</xdr:colOff>
      <xdr:row>26</xdr:row>
      <xdr:rowOff>34256</xdr:rowOff>
    </xdr:to>
    <xdr:pic>
      <xdr:nvPicPr>
        <xdr:cNvPr id="13" name="Picture 12"/>
        <xdr:cNvPicPr>
          <a:picLocks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90515" y="4426156"/>
          <a:ext cx="360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  <xdr:twoCellAnchor>
    <xdr:from>
      <xdr:col>11</xdr:col>
      <xdr:colOff>306973</xdr:colOff>
      <xdr:row>24</xdr:row>
      <xdr:rowOff>12906</xdr:rowOff>
    </xdr:from>
    <xdr:to>
      <xdr:col>12</xdr:col>
      <xdr:colOff>21373</xdr:colOff>
      <xdr:row>26</xdr:row>
      <xdr:rowOff>40606</xdr:rowOff>
    </xdr:to>
    <xdr:pic>
      <xdr:nvPicPr>
        <xdr:cNvPr id="14" name="Picture 13"/>
        <xdr:cNvPicPr>
          <a:picLocks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20473" y="4432506"/>
          <a:ext cx="324000" cy="396000"/>
        </a:xfrm>
        <a:prstGeom prst="rect">
          <a:avLst/>
        </a:prstGeom>
        <a:scene3d>
          <a:camera prst="isometricOffAxis1Right"/>
          <a:lightRig rig="threePt" dir="t"/>
        </a:scene3d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abSelected="1" zoomScale="70" zoomScaleNormal="70" workbookViewId="0">
      <selection activeCell="O10" sqref="O10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5.5703125" bestFit="1" customWidth="1"/>
    <col min="5" max="5" width="11" bestFit="1" customWidth="1"/>
    <col min="9" max="9" width="11" bestFit="1" customWidth="1"/>
    <col min="12" max="12" width="15.42578125" bestFit="1" customWidth="1"/>
    <col min="13" max="13" width="12" bestFit="1" customWidth="1"/>
  </cols>
  <sheetData>
    <row r="2" spans="2:14" x14ac:dyDescent="0.25">
      <c r="C2" s="7" t="s">
        <v>33</v>
      </c>
      <c r="D2" t="s">
        <v>34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832361</v>
      </c>
      <c r="E5" s="3">
        <v>582750</v>
      </c>
      <c r="F5" s="3">
        <v>4561</v>
      </c>
      <c r="G5" s="3">
        <v>1177</v>
      </c>
      <c r="H5" s="3">
        <v>12676</v>
      </c>
      <c r="I5" s="3">
        <f>SUM(E5:H5)</f>
        <v>601164</v>
      </c>
      <c r="J5" s="5">
        <f>E5/D5</f>
        <v>0.70011689639471331</v>
      </c>
      <c r="L5" s="1" t="s">
        <v>11</v>
      </c>
      <c r="M5" s="3">
        <v>1148826</v>
      </c>
      <c r="N5" s="5">
        <f>M5/M7</f>
        <v>0.92300683883739765</v>
      </c>
    </row>
    <row r="6" spans="2:14" x14ac:dyDescent="0.25">
      <c r="C6" s="2" t="s">
        <v>9</v>
      </c>
      <c r="D6" s="3">
        <v>828983</v>
      </c>
      <c r="E6" s="3">
        <v>625231</v>
      </c>
      <c r="F6" s="3">
        <v>3572</v>
      </c>
      <c r="G6" s="3">
        <v>1230</v>
      </c>
      <c r="H6" s="3">
        <v>13459</v>
      </c>
      <c r="I6" s="3">
        <f>SUM(E6:H6)</f>
        <v>643492</v>
      </c>
      <c r="J6" s="5">
        <f t="shared" ref="J6:J7" si="0">E6/D6</f>
        <v>0.75421450138301993</v>
      </c>
      <c r="L6" s="1" t="s">
        <v>12</v>
      </c>
      <c r="M6" s="3">
        <v>95830</v>
      </c>
      <c r="N6" s="5">
        <f>M6/M7</f>
        <v>7.6993161162602353E-2</v>
      </c>
    </row>
    <row r="7" spans="2:14" x14ac:dyDescent="0.25">
      <c r="C7" s="2" t="s">
        <v>6</v>
      </c>
      <c r="D7" s="3">
        <f>SUM(D5:D6)</f>
        <v>1661344</v>
      </c>
      <c r="E7" s="3">
        <f t="shared" ref="E7:I7" si="1">SUM(E5:E6)</f>
        <v>1207981</v>
      </c>
      <c r="F7" s="3">
        <f t="shared" si="1"/>
        <v>8133</v>
      </c>
      <c r="G7" s="3">
        <f t="shared" si="1"/>
        <v>2407</v>
      </c>
      <c r="H7" s="3">
        <f t="shared" si="1"/>
        <v>26135</v>
      </c>
      <c r="I7" s="3">
        <f t="shared" si="1"/>
        <v>1244656</v>
      </c>
      <c r="J7" s="5">
        <f t="shared" si="0"/>
        <v>0.72711070073386364</v>
      </c>
      <c r="L7" s="1" t="s">
        <v>6</v>
      </c>
      <c r="M7" s="3">
        <f>SUM(M5:M6)</f>
        <v>1244656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49125</v>
      </c>
      <c r="D11" s="10">
        <f>C11/C$23</f>
        <v>4.276104475351359E-2</v>
      </c>
    </row>
    <row r="12" spans="2:14" x14ac:dyDescent="0.25">
      <c r="B12" s="9" t="s">
        <v>16</v>
      </c>
      <c r="C12" s="3">
        <v>41280</v>
      </c>
      <c r="D12" s="10">
        <f t="shared" ref="D12:D22" si="2">C12/C$23</f>
        <v>3.593233440050974E-2</v>
      </c>
    </row>
    <row r="13" spans="2:14" x14ac:dyDescent="0.25">
      <c r="B13" s="9" t="s">
        <v>17</v>
      </c>
      <c r="C13" s="3">
        <v>142260</v>
      </c>
      <c r="D13" s="10">
        <f t="shared" si="2"/>
        <v>0.12383076288315202</v>
      </c>
    </row>
    <row r="14" spans="2:14" x14ac:dyDescent="0.25">
      <c r="B14" s="9" t="s">
        <v>18</v>
      </c>
      <c r="C14" s="3">
        <v>278414</v>
      </c>
      <c r="D14" s="10">
        <f t="shared" si="2"/>
        <v>0.24234653463622863</v>
      </c>
    </row>
    <row r="15" spans="2:14" x14ac:dyDescent="0.25">
      <c r="B15" s="9" t="s">
        <v>19</v>
      </c>
      <c r="C15" s="3">
        <v>124797</v>
      </c>
      <c r="D15" s="10">
        <f t="shared" si="2"/>
        <v>0.10863002752375034</v>
      </c>
    </row>
    <row r="16" spans="2:14" x14ac:dyDescent="0.25">
      <c r="B16" s="9" t="s">
        <v>20</v>
      </c>
      <c r="C16" s="3">
        <v>186773</v>
      </c>
      <c r="D16" s="10">
        <f t="shared" si="2"/>
        <v>0.16257727453939935</v>
      </c>
    </row>
    <row r="17" spans="2:4" x14ac:dyDescent="0.25">
      <c r="B17" s="9" t="s">
        <v>21</v>
      </c>
      <c r="C17" s="3">
        <v>99904</v>
      </c>
      <c r="D17" s="10">
        <f t="shared" si="2"/>
        <v>8.696182015379178E-2</v>
      </c>
    </row>
    <row r="18" spans="2:4" x14ac:dyDescent="0.25">
      <c r="B18" s="9" t="s">
        <v>22</v>
      </c>
      <c r="C18" s="3">
        <v>39318</v>
      </c>
      <c r="D18" s="10">
        <f t="shared" si="2"/>
        <v>3.4224503971880857E-2</v>
      </c>
    </row>
    <row r="19" spans="2:4" x14ac:dyDescent="0.25">
      <c r="B19" s="9" t="s">
        <v>23</v>
      </c>
      <c r="C19" s="3">
        <v>73131</v>
      </c>
      <c r="D19" s="10">
        <f t="shared" si="2"/>
        <v>6.3657159569856528E-2</v>
      </c>
    </row>
    <row r="20" spans="2:4" x14ac:dyDescent="0.25">
      <c r="B20" s="9" t="s">
        <v>24</v>
      </c>
      <c r="C20" s="3">
        <v>74030</v>
      </c>
      <c r="D20" s="10">
        <f t="shared" si="2"/>
        <v>6.4439697569518797E-2</v>
      </c>
    </row>
    <row r="21" spans="2:4" x14ac:dyDescent="0.25">
      <c r="B21" s="9" t="s">
        <v>25</v>
      </c>
      <c r="C21" s="3">
        <v>29447</v>
      </c>
      <c r="D21" s="10">
        <f t="shared" si="2"/>
        <v>2.5632254144665946E-2</v>
      </c>
    </row>
    <row r="22" spans="2:4" x14ac:dyDescent="0.25">
      <c r="B22" s="9" t="s">
        <v>26</v>
      </c>
      <c r="C22" s="3">
        <v>10347</v>
      </c>
      <c r="D22" s="10">
        <f t="shared" si="2"/>
        <v>9.0065858537324191E-3</v>
      </c>
    </row>
    <row r="23" spans="2:4" x14ac:dyDescent="0.25">
      <c r="B23" s="13" t="s">
        <v>27</v>
      </c>
      <c r="C23" s="14">
        <f>SUM(C11:C22)</f>
        <v>1148826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1148826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J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2.28515625" bestFit="1" customWidth="1"/>
    <col min="13" max="13" width="10.140625" bestFit="1" customWidth="1"/>
  </cols>
  <sheetData>
    <row r="2" spans="2:14" x14ac:dyDescent="0.25">
      <c r="C2" s="7" t="s">
        <v>33</v>
      </c>
      <c r="D2" t="s">
        <v>43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623607</v>
      </c>
      <c r="E5" s="3">
        <v>406670</v>
      </c>
      <c r="F5" s="3">
        <v>1951</v>
      </c>
      <c r="G5" s="3">
        <v>1118</v>
      </c>
      <c r="H5" s="3">
        <v>8159</v>
      </c>
      <c r="I5" s="3">
        <f>SUM(E5:H5)</f>
        <v>417898</v>
      </c>
      <c r="J5" s="5">
        <f>E5/D5</f>
        <v>0.6521254572190498</v>
      </c>
      <c r="L5" s="1" t="s">
        <v>11</v>
      </c>
      <c r="M5" s="3">
        <v>793260</v>
      </c>
      <c r="N5" s="5">
        <f>M5/M7</f>
        <v>0.91340153005061786</v>
      </c>
    </row>
    <row r="6" spans="2:14" x14ac:dyDescent="0.25">
      <c r="C6" s="2" t="s">
        <v>9</v>
      </c>
      <c r="D6" s="3">
        <v>621714</v>
      </c>
      <c r="E6" s="3">
        <v>437860</v>
      </c>
      <c r="F6" s="3">
        <v>2069</v>
      </c>
      <c r="G6" s="3">
        <v>1200</v>
      </c>
      <c r="H6" s="3">
        <v>9441</v>
      </c>
      <c r="I6" s="3">
        <f>SUM(E6:H6)</f>
        <v>450570</v>
      </c>
      <c r="J6" s="5">
        <f t="shared" ref="J6:J7" si="0">E6/D6</f>
        <v>0.70427881630460309</v>
      </c>
      <c r="L6" s="1" t="s">
        <v>12</v>
      </c>
      <c r="M6" s="3">
        <v>75208</v>
      </c>
      <c r="N6" s="5">
        <f>M6/M7</f>
        <v>8.6598469949382126E-2</v>
      </c>
    </row>
    <row r="7" spans="2:14" x14ac:dyDescent="0.25">
      <c r="C7" s="2" t="s">
        <v>6</v>
      </c>
      <c r="D7" s="3">
        <f>SUM(D5:D6)</f>
        <v>1245321</v>
      </c>
      <c r="E7" s="3">
        <f t="shared" ref="E7:I7" si="1">SUM(E5:E6)</f>
        <v>844530</v>
      </c>
      <c r="F7" s="3">
        <f t="shared" si="1"/>
        <v>4020</v>
      </c>
      <c r="G7" s="3">
        <f t="shared" si="1"/>
        <v>2318</v>
      </c>
      <c r="H7" s="3">
        <f t="shared" si="1"/>
        <v>17600</v>
      </c>
      <c r="I7" s="3">
        <f t="shared" si="1"/>
        <v>868468</v>
      </c>
      <c r="J7" s="5">
        <f t="shared" si="0"/>
        <v>0.678162497861997</v>
      </c>
      <c r="L7" s="1" t="s">
        <v>6</v>
      </c>
      <c r="M7" s="3">
        <f>SUM(M5:M6)</f>
        <v>868468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22722</v>
      </c>
      <c r="D11" s="10">
        <f>C11/C$23</f>
        <v>2.8643824219045457E-2</v>
      </c>
    </row>
    <row r="12" spans="2:14" x14ac:dyDescent="0.25">
      <c r="B12" s="9" t="s">
        <v>16</v>
      </c>
      <c r="C12" s="3">
        <v>32666</v>
      </c>
      <c r="D12" s="10">
        <f t="shared" ref="D12:D22" si="2">C12/C$23</f>
        <v>4.1179436754657996E-2</v>
      </c>
    </row>
    <row r="13" spans="2:14" x14ac:dyDescent="0.25">
      <c r="B13" s="9" t="s">
        <v>17</v>
      </c>
      <c r="C13" s="3">
        <v>116768</v>
      </c>
      <c r="D13" s="10">
        <f t="shared" si="2"/>
        <v>0.14720016135945341</v>
      </c>
    </row>
    <row r="14" spans="2:14" x14ac:dyDescent="0.25">
      <c r="B14" s="9" t="s">
        <v>18</v>
      </c>
      <c r="C14" s="3">
        <v>174170</v>
      </c>
      <c r="D14" s="10">
        <f t="shared" si="2"/>
        <v>0.21956231248266647</v>
      </c>
    </row>
    <row r="15" spans="2:14" x14ac:dyDescent="0.25">
      <c r="B15" s="9" t="s">
        <v>19</v>
      </c>
      <c r="C15" s="3">
        <v>87517</v>
      </c>
      <c r="D15" s="10">
        <f t="shared" si="2"/>
        <v>0.11032574439654086</v>
      </c>
    </row>
    <row r="16" spans="2:14" x14ac:dyDescent="0.25">
      <c r="B16" s="9" t="s">
        <v>20</v>
      </c>
      <c r="C16" s="3">
        <v>119167</v>
      </c>
      <c r="D16" s="10">
        <f t="shared" si="2"/>
        <v>0.15022439048987721</v>
      </c>
    </row>
    <row r="17" spans="2:4" x14ac:dyDescent="0.25">
      <c r="B17" s="9" t="s">
        <v>21</v>
      </c>
      <c r="C17" s="3">
        <v>75516</v>
      </c>
      <c r="D17" s="10">
        <f t="shared" si="2"/>
        <v>9.5197035020043869E-2</v>
      </c>
    </row>
    <row r="18" spans="2:4" x14ac:dyDescent="0.25">
      <c r="B18" s="9" t="s">
        <v>22</v>
      </c>
      <c r="C18" s="3">
        <v>56984</v>
      </c>
      <c r="D18" s="10">
        <f t="shared" si="2"/>
        <v>7.1835211658220502E-2</v>
      </c>
    </row>
    <row r="19" spans="2:4" x14ac:dyDescent="0.25">
      <c r="B19" s="9" t="s">
        <v>23</v>
      </c>
      <c r="C19" s="3">
        <v>47705</v>
      </c>
      <c r="D19" s="10">
        <f t="shared" si="2"/>
        <v>6.0137911907823409E-2</v>
      </c>
    </row>
    <row r="20" spans="2:4" x14ac:dyDescent="0.25">
      <c r="B20" s="9" t="s">
        <v>24</v>
      </c>
      <c r="C20" s="3">
        <v>43191</v>
      </c>
      <c r="D20" s="10">
        <f t="shared" si="2"/>
        <v>5.4447469934195601E-2</v>
      </c>
    </row>
    <row r="21" spans="2:4" x14ac:dyDescent="0.25">
      <c r="B21" s="9" t="s">
        <v>25</v>
      </c>
      <c r="C21" s="3">
        <v>9252</v>
      </c>
      <c r="D21" s="10">
        <f t="shared" si="2"/>
        <v>1.1663262990696619E-2</v>
      </c>
    </row>
    <row r="22" spans="2:4" x14ac:dyDescent="0.25">
      <c r="B22" s="9" t="s">
        <v>26</v>
      </c>
      <c r="C22" s="3">
        <v>7602</v>
      </c>
      <c r="D22" s="10">
        <f t="shared" si="2"/>
        <v>9.5832387867786101E-3</v>
      </c>
    </row>
    <row r="23" spans="2:4" x14ac:dyDescent="0.25">
      <c r="B23" s="13" t="s">
        <v>27</v>
      </c>
      <c r="C23" s="14">
        <f>SUM(C11:C22)</f>
        <v>793260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793260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A10" zoomScaleNormal="100" workbookViewId="0">
      <selection activeCell="C29" sqref="C29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2.42578125" bestFit="1" customWidth="1"/>
    <col min="5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44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860607</v>
      </c>
      <c r="E5" s="3">
        <v>507190</v>
      </c>
      <c r="F5" s="3">
        <v>3886</v>
      </c>
      <c r="G5" s="3">
        <v>2639</v>
      </c>
      <c r="H5" s="3">
        <v>22979</v>
      </c>
      <c r="I5" s="3">
        <f>SUM(E5:H5)</f>
        <v>536694</v>
      </c>
      <c r="J5" s="5">
        <f>E5/D5</f>
        <v>0.58933984966424857</v>
      </c>
      <c r="L5" s="1" t="s">
        <v>11</v>
      </c>
      <c r="M5" s="3">
        <v>990306</v>
      </c>
      <c r="N5" s="5">
        <f>M5/M7</f>
        <v>0.89611612972114063</v>
      </c>
    </row>
    <row r="6" spans="2:14" x14ac:dyDescent="0.25">
      <c r="C6" s="2" t="s">
        <v>9</v>
      </c>
      <c r="D6" s="3">
        <v>858288</v>
      </c>
      <c r="E6" s="3">
        <v>538377</v>
      </c>
      <c r="F6" s="3">
        <v>3254</v>
      </c>
      <c r="G6" s="3">
        <v>2375</v>
      </c>
      <c r="H6" s="3">
        <v>24409</v>
      </c>
      <c r="I6" s="3">
        <f>SUM(E6:H6)</f>
        <v>568415</v>
      </c>
      <c r="J6" s="5">
        <f t="shared" ref="J6:J7" si="0">E6/D6</f>
        <v>0.62726846932498181</v>
      </c>
      <c r="L6" s="1" t="s">
        <v>12</v>
      </c>
      <c r="M6" s="3">
        <v>114803</v>
      </c>
      <c r="N6" s="5">
        <f>M6/M7</f>
        <v>0.10388387027885937</v>
      </c>
    </row>
    <row r="7" spans="2:14" x14ac:dyDescent="0.25">
      <c r="C7" s="2" t="s">
        <v>6</v>
      </c>
      <c r="D7" s="3">
        <f>SUM(D5:D6)</f>
        <v>1718895</v>
      </c>
      <c r="E7" s="3">
        <f t="shared" ref="E7:I7" si="1">SUM(E5:E6)</f>
        <v>1045567</v>
      </c>
      <c r="F7" s="3">
        <f t="shared" si="1"/>
        <v>7140</v>
      </c>
      <c r="G7" s="3">
        <f t="shared" si="1"/>
        <v>5014</v>
      </c>
      <c r="H7" s="3">
        <f t="shared" si="1"/>
        <v>47388</v>
      </c>
      <c r="I7" s="3">
        <f t="shared" si="1"/>
        <v>1105109</v>
      </c>
      <c r="J7" s="5">
        <f t="shared" si="0"/>
        <v>0.60827857431663945</v>
      </c>
      <c r="L7" s="1" t="s">
        <v>6</v>
      </c>
      <c r="M7" s="3">
        <f>SUM(M5:M6)</f>
        <v>1105109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31880</v>
      </c>
      <c r="D11" s="10">
        <f>C11/C$23</f>
        <v>3.2198214958434203E-2</v>
      </c>
    </row>
    <row r="12" spans="2:14" x14ac:dyDescent="0.25">
      <c r="B12" s="9" t="s">
        <v>16</v>
      </c>
      <c r="C12" s="3">
        <v>47966</v>
      </c>
      <c r="D12" s="10">
        <f t="shared" ref="D12:D22" si="2">C12/C$23</f>
        <v>4.8444779758351791E-2</v>
      </c>
    </row>
    <row r="13" spans="2:14" x14ac:dyDescent="0.25">
      <c r="B13" s="9" t="s">
        <v>17</v>
      </c>
      <c r="C13" s="3">
        <v>141527</v>
      </c>
      <c r="D13" s="10">
        <f t="shared" si="2"/>
        <v>0.14293967278614547</v>
      </c>
    </row>
    <row r="14" spans="2:14" x14ac:dyDescent="0.25">
      <c r="B14" s="9" t="s">
        <v>18</v>
      </c>
      <c r="C14" s="3">
        <v>256203</v>
      </c>
      <c r="D14" s="10">
        <f t="shared" si="2"/>
        <v>0.25876032832483431</v>
      </c>
    </row>
    <row r="15" spans="2:14" x14ac:dyDescent="0.25">
      <c r="B15" s="9" t="s">
        <v>19</v>
      </c>
      <c r="C15" s="3">
        <v>131651</v>
      </c>
      <c r="D15" s="10">
        <f t="shared" si="2"/>
        <v>0.13296509402424159</v>
      </c>
    </row>
    <row r="16" spans="2:14" x14ac:dyDescent="0.25">
      <c r="B16" s="9" t="s">
        <v>20</v>
      </c>
      <c r="C16" s="3">
        <v>113849</v>
      </c>
      <c r="D16" s="10">
        <f t="shared" si="2"/>
        <v>0.114985400715269</v>
      </c>
    </row>
    <row r="17" spans="2:4" x14ac:dyDescent="0.25">
      <c r="B17" s="9" t="s">
        <v>21</v>
      </c>
      <c r="C17" s="3">
        <v>66734</v>
      </c>
      <c r="D17" s="10">
        <f t="shared" si="2"/>
        <v>6.7400115339904268E-2</v>
      </c>
    </row>
    <row r="18" spans="2:4" x14ac:dyDescent="0.25">
      <c r="B18" s="9" t="s">
        <v>22</v>
      </c>
      <c r="C18" s="3">
        <v>43135</v>
      </c>
      <c r="D18" s="10">
        <f t="shared" si="2"/>
        <v>4.3565558413803621E-2</v>
      </c>
    </row>
    <row r="19" spans="2:4" x14ac:dyDescent="0.25">
      <c r="B19" s="9" t="s">
        <v>23</v>
      </c>
      <c r="C19" s="3">
        <v>66499</v>
      </c>
      <c r="D19" s="10">
        <f t="shared" si="2"/>
        <v>6.7162769652475418E-2</v>
      </c>
    </row>
    <row r="20" spans="2:4" x14ac:dyDescent="0.25">
      <c r="B20" s="9" t="s">
        <v>24</v>
      </c>
      <c r="C20" s="3">
        <v>67632</v>
      </c>
      <c r="D20" s="10">
        <f t="shared" si="2"/>
        <v>6.830707886037711E-2</v>
      </c>
    </row>
    <row r="21" spans="2:4" x14ac:dyDescent="0.25">
      <c r="B21" s="9" t="s">
        <v>25</v>
      </c>
      <c r="C21" s="3">
        <v>16065</v>
      </c>
      <c r="D21" s="10">
        <f t="shared" si="2"/>
        <v>1.6225355185296282E-2</v>
      </c>
    </row>
    <row r="22" spans="2:4" x14ac:dyDescent="0.25">
      <c r="B22" s="9" t="s">
        <v>26</v>
      </c>
      <c r="C22" s="3">
        <v>6976</v>
      </c>
      <c r="D22" s="10">
        <f t="shared" si="2"/>
        <v>7.0456319808669078E-3</v>
      </c>
    </row>
    <row r="23" spans="2:4" x14ac:dyDescent="0.25">
      <c r="B23" s="13" t="s">
        <v>27</v>
      </c>
      <c r="C23" s="14">
        <f>SUM(C11:C22)</f>
        <v>990117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990117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45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1027439</v>
      </c>
      <c r="E5" s="3">
        <v>693359</v>
      </c>
      <c r="F5" s="3">
        <v>1235</v>
      </c>
      <c r="G5" s="3">
        <v>5597</v>
      </c>
      <c r="H5" s="3">
        <v>27129</v>
      </c>
      <c r="I5" s="3">
        <f>SUM(E5:H5)</f>
        <v>727320</v>
      </c>
      <c r="J5" s="5">
        <f>E5/D5</f>
        <v>0.67484201008527023</v>
      </c>
      <c r="L5" s="1" t="s">
        <v>11</v>
      </c>
      <c r="M5" s="3">
        <v>1252461</v>
      </c>
      <c r="N5" s="5">
        <f>M5/M7</f>
        <v>0.86106365469481649</v>
      </c>
    </row>
    <row r="6" spans="2:14" x14ac:dyDescent="0.25">
      <c r="C6" s="2" t="s">
        <v>9</v>
      </c>
      <c r="D6" s="3">
        <v>1008499</v>
      </c>
      <c r="E6" s="3">
        <v>692071</v>
      </c>
      <c r="F6" s="3">
        <v>986</v>
      </c>
      <c r="G6" s="3">
        <v>4872</v>
      </c>
      <c r="H6" s="3">
        <v>29302</v>
      </c>
      <c r="I6" s="3">
        <f>SUM(E6:H6)</f>
        <v>727231</v>
      </c>
      <c r="J6" s="5">
        <f t="shared" ref="J6:J7" si="0">E6/D6</f>
        <v>0.68623865764864422</v>
      </c>
      <c r="L6" s="1" t="s">
        <v>12</v>
      </c>
      <c r="M6" s="3">
        <v>202090</v>
      </c>
      <c r="N6" s="5">
        <f>M6/M7</f>
        <v>0.13893634530518353</v>
      </c>
    </row>
    <row r="7" spans="2:14" x14ac:dyDescent="0.25">
      <c r="C7" s="2" t="s">
        <v>6</v>
      </c>
      <c r="D7" s="3">
        <f>SUM(D5:D6)</f>
        <v>2035938</v>
      </c>
      <c r="E7" s="3">
        <f t="shared" ref="E7:I7" si="1">SUM(E5:E6)</f>
        <v>1385430</v>
      </c>
      <c r="F7" s="3">
        <f t="shared" si="1"/>
        <v>2221</v>
      </c>
      <c r="G7" s="3">
        <f t="shared" si="1"/>
        <v>10469</v>
      </c>
      <c r="H7" s="3">
        <f t="shared" si="1"/>
        <v>56431</v>
      </c>
      <c r="I7" s="3">
        <f t="shared" si="1"/>
        <v>1454551</v>
      </c>
      <c r="J7" s="5">
        <f t="shared" si="0"/>
        <v>0.68048732328784078</v>
      </c>
      <c r="L7" s="1" t="s">
        <v>6</v>
      </c>
      <c r="M7" s="3">
        <f>SUM(M5:M6)</f>
        <v>1454551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52019</v>
      </c>
      <c r="D11" s="10">
        <f>C11/C$23</f>
        <v>4.1533428985014303E-2</v>
      </c>
    </row>
    <row r="12" spans="2:14" x14ac:dyDescent="0.25">
      <c r="B12" s="9" t="s">
        <v>16</v>
      </c>
      <c r="C12" s="3">
        <v>71152</v>
      </c>
      <c r="D12" s="10">
        <f t="shared" ref="D12:D22" si="2">C12/C$23</f>
        <v>5.6809752958375551E-2</v>
      </c>
    </row>
    <row r="13" spans="2:14" x14ac:dyDescent="0.25">
      <c r="B13" s="9" t="s">
        <v>17</v>
      </c>
      <c r="C13" s="3">
        <v>130140</v>
      </c>
      <c r="D13" s="10">
        <f t="shared" si="2"/>
        <v>0.10390742705760898</v>
      </c>
    </row>
    <row r="14" spans="2:14" x14ac:dyDescent="0.25">
      <c r="B14" s="9" t="s">
        <v>18</v>
      </c>
      <c r="C14" s="3">
        <v>252432</v>
      </c>
      <c r="D14" s="10">
        <f t="shared" si="2"/>
        <v>0.20154879074078955</v>
      </c>
    </row>
    <row r="15" spans="2:14" x14ac:dyDescent="0.25">
      <c r="B15" s="9" t="s">
        <v>19</v>
      </c>
      <c r="C15" s="3">
        <v>183345</v>
      </c>
      <c r="D15" s="10">
        <f t="shared" si="2"/>
        <v>0.14638779171567018</v>
      </c>
    </row>
    <row r="16" spans="2:14" x14ac:dyDescent="0.25">
      <c r="B16" s="9" t="s">
        <v>20</v>
      </c>
      <c r="C16" s="3">
        <v>160099</v>
      </c>
      <c r="D16" s="10">
        <f t="shared" si="2"/>
        <v>0.12782753315272891</v>
      </c>
    </row>
    <row r="17" spans="2:4" x14ac:dyDescent="0.25">
      <c r="B17" s="9" t="s">
        <v>21</v>
      </c>
      <c r="C17" s="3">
        <v>127743</v>
      </c>
      <c r="D17" s="10">
        <f t="shared" si="2"/>
        <v>0.10199359501014403</v>
      </c>
    </row>
    <row r="18" spans="2:4" x14ac:dyDescent="0.25">
      <c r="B18" s="9" t="s">
        <v>22</v>
      </c>
      <c r="C18" s="3">
        <v>82407</v>
      </c>
      <c r="D18" s="10">
        <f t="shared" si="2"/>
        <v>6.5796060715663005E-2</v>
      </c>
    </row>
    <row r="19" spans="2:4" x14ac:dyDescent="0.25">
      <c r="B19" s="9" t="s">
        <v>23</v>
      </c>
      <c r="C19" s="3">
        <v>93351</v>
      </c>
      <c r="D19" s="10">
        <f t="shared" si="2"/>
        <v>7.4534057347893465E-2</v>
      </c>
    </row>
    <row r="20" spans="2:4" x14ac:dyDescent="0.25">
      <c r="B20" s="9" t="s">
        <v>24</v>
      </c>
      <c r="C20" s="3">
        <v>64113</v>
      </c>
      <c r="D20" s="10">
        <f t="shared" si="2"/>
        <v>5.1189617880317229E-2</v>
      </c>
    </row>
    <row r="21" spans="2:4" x14ac:dyDescent="0.25">
      <c r="B21" s="9" t="s">
        <v>25</v>
      </c>
      <c r="C21" s="3">
        <v>28505</v>
      </c>
      <c r="D21" s="10">
        <f t="shared" si="2"/>
        <v>2.2759191703374395E-2</v>
      </c>
    </row>
    <row r="22" spans="2:4" x14ac:dyDescent="0.25">
      <c r="B22" s="9" t="s">
        <v>26</v>
      </c>
      <c r="C22" s="3">
        <v>7155</v>
      </c>
      <c r="D22" s="10">
        <f t="shared" si="2"/>
        <v>5.7127527324204105E-3</v>
      </c>
    </row>
    <row r="23" spans="2:4" x14ac:dyDescent="0.25">
      <c r="B23" s="13" t="s">
        <v>27</v>
      </c>
      <c r="C23" s="14">
        <f>SUM(C11:C22)</f>
        <v>1252461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1252461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K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5.85546875" bestFit="1" customWidth="1"/>
    <col min="5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46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830501</v>
      </c>
      <c r="E5" s="3">
        <v>571966</v>
      </c>
      <c r="F5" s="3">
        <v>482</v>
      </c>
      <c r="G5" s="3">
        <v>3180</v>
      </c>
      <c r="H5" s="3">
        <v>22476</v>
      </c>
      <c r="I5" s="3">
        <f>SUM(E5:H5)</f>
        <v>598104</v>
      </c>
      <c r="J5" s="5">
        <f>E5/D5</f>
        <v>0.68869995340162138</v>
      </c>
      <c r="L5" s="1" t="s">
        <v>11</v>
      </c>
      <c r="M5" s="3">
        <v>1020332</v>
      </c>
      <c r="N5" s="5">
        <f>M5/M7</f>
        <v>0.8458647769674672</v>
      </c>
    </row>
    <row r="6" spans="2:14" x14ac:dyDescent="0.25">
      <c r="C6" s="2" t="s">
        <v>9</v>
      </c>
      <c r="D6" s="3">
        <v>829751</v>
      </c>
      <c r="E6" s="3">
        <v>579282</v>
      </c>
      <c r="F6" s="3">
        <v>409</v>
      </c>
      <c r="G6" s="3">
        <v>3032</v>
      </c>
      <c r="H6" s="3">
        <v>25432</v>
      </c>
      <c r="I6" s="3">
        <f>SUM(E6:H6)</f>
        <v>608155</v>
      </c>
      <c r="J6" s="5">
        <f t="shared" ref="J6:J7" si="0">E6/D6</f>
        <v>0.6981395623506329</v>
      </c>
      <c r="L6" s="1" t="s">
        <v>12</v>
      </c>
      <c r="M6" s="3">
        <v>185927</v>
      </c>
      <c r="N6" s="5">
        <f>M6/M7</f>
        <v>0.15413522303253283</v>
      </c>
    </row>
    <row r="7" spans="2:14" x14ac:dyDescent="0.25">
      <c r="C7" s="2" t="s">
        <v>6</v>
      </c>
      <c r="D7" s="3">
        <f>SUM(D5:D6)</f>
        <v>1660252</v>
      </c>
      <c r="E7" s="3">
        <f t="shared" ref="E7:I7" si="1">SUM(E5:E6)</f>
        <v>1151248</v>
      </c>
      <c r="F7" s="3">
        <f t="shared" si="1"/>
        <v>891</v>
      </c>
      <c r="G7" s="3">
        <f t="shared" si="1"/>
        <v>6212</v>
      </c>
      <c r="H7" s="3">
        <f t="shared" si="1"/>
        <v>47908</v>
      </c>
      <c r="I7" s="3">
        <f t="shared" si="1"/>
        <v>1206259</v>
      </c>
      <c r="J7" s="5">
        <f t="shared" si="0"/>
        <v>0.69341762575801746</v>
      </c>
      <c r="L7" s="1" t="s">
        <v>6</v>
      </c>
      <c r="M7" s="3">
        <f>SUM(M5:M6)</f>
        <v>1206259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64458</v>
      </c>
      <c r="D11" s="10">
        <f>C11/C$23</f>
        <v>6.3173555274165669E-2</v>
      </c>
    </row>
    <row r="12" spans="2:14" x14ac:dyDescent="0.25">
      <c r="B12" s="9" t="s">
        <v>16</v>
      </c>
      <c r="C12" s="3">
        <v>79492</v>
      </c>
      <c r="D12" s="10">
        <f t="shared" ref="D12:D22" si="2">C12/C$23</f>
        <v>7.7907975051257822E-2</v>
      </c>
    </row>
    <row r="13" spans="2:14" x14ac:dyDescent="0.25">
      <c r="B13" s="9" t="s">
        <v>17</v>
      </c>
      <c r="C13" s="3">
        <v>74952</v>
      </c>
      <c r="D13" s="10">
        <f t="shared" si="2"/>
        <v>7.3458442938180907E-2</v>
      </c>
    </row>
    <row r="14" spans="2:14" x14ac:dyDescent="0.25">
      <c r="B14" s="9" t="s">
        <v>18</v>
      </c>
      <c r="C14" s="3">
        <v>185335</v>
      </c>
      <c r="D14" s="10">
        <f t="shared" si="2"/>
        <v>0.18164185774826233</v>
      </c>
    </row>
    <row r="15" spans="2:14" x14ac:dyDescent="0.25">
      <c r="B15" s="9" t="s">
        <v>19</v>
      </c>
      <c r="C15" s="3">
        <v>157787</v>
      </c>
      <c r="D15" s="10">
        <f t="shared" si="2"/>
        <v>0.15464280253878149</v>
      </c>
    </row>
    <row r="16" spans="2:14" x14ac:dyDescent="0.25">
      <c r="B16" s="9" t="s">
        <v>20</v>
      </c>
      <c r="C16" s="3">
        <v>209401</v>
      </c>
      <c r="D16" s="10">
        <f t="shared" si="2"/>
        <v>0.20522829824018066</v>
      </c>
    </row>
    <row r="17" spans="2:4" x14ac:dyDescent="0.25">
      <c r="B17" s="9" t="s">
        <v>21</v>
      </c>
      <c r="C17" s="3">
        <v>80684</v>
      </c>
      <c r="D17" s="10">
        <f t="shared" si="2"/>
        <v>7.9076222249228681E-2</v>
      </c>
    </row>
    <row r="18" spans="2:4" x14ac:dyDescent="0.25">
      <c r="B18" s="9" t="s">
        <v>22</v>
      </c>
      <c r="C18" s="3">
        <v>44804</v>
      </c>
      <c r="D18" s="10">
        <f t="shared" si="2"/>
        <v>4.3911197531783776E-2</v>
      </c>
    </row>
    <row r="19" spans="2:4" x14ac:dyDescent="0.25">
      <c r="B19" s="9" t="s">
        <v>23</v>
      </c>
      <c r="C19" s="3">
        <v>44761</v>
      </c>
      <c r="D19" s="10">
        <f t="shared" si="2"/>
        <v>4.3869054386219387E-2</v>
      </c>
    </row>
    <row r="20" spans="2:4" x14ac:dyDescent="0.25">
      <c r="B20" s="9" t="s">
        <v>24</v>
      </c>
      <c r="C20" s="3">
        <v>44388</v>
      </c>
      <c r="D20" s="10">
        <f t="shared" si="2"/>
        <v>4.3503487100277162E-2</v>
      </c>
    </row>
    <row r="21" spans="2:4" x14ac:dyDescent="0.25">
      <c r="B21" s="9" t="s">
        <v>25</v>
      </c>
      <c r="C21" s="3">
        <v>27122</v>
      </c>
      <c r="D21" s="10">
        <f t="shared" si="2"/>
        <v>2.6581544046447626E-2</v>
      </c>
    </row>
    <row r="22" spans="2:4" x14ac:dyDescent="0.25">
      <c r="B22" s="9" t="s">
        <v>26</v>
      </c>
      <c r="C22" s="3">
        <v>7148</v>
      </c>
      <c r="D22" s="10">
        <f t="shared" si="2"/>
        <v>7.0055628952144988E-3</v>
      </c>
    </row>
    <row r="23" spans="2:4" x14ac:dyDescent="0.25">
      <c r="B23" s="13" t="s">
        <v>27</v>
      </c>
      <c r="C23" s="14">
        <f>SUM(C11:C22)</f>
        <v>1020332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1020332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J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47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320339</v>
      </c>
      <c r="E5" s="3">
        <v>242389</v>
      </c>
      <c r="F5" s="3">
        <v>1075</v>
      </c>
      <c r="G5" s="3">
        <v>408</v>
      </c>
      <c r="H5" s="3">
        <v>3009</v>
      </c>
      <c r="I5" s="3">
        <f>SUM(E5:H5)</f>
        <v>246881</v>
      </c>
      <c r="J5" s="5">
        <f>E5/D5</f>
        <v>0.75666403403894</v>
      </c>
      <c r="L5" s="1" t="s">
        <v>11</v>
      </c>
      <c r="M5" s="3">
        <v>418228</v>
      </c>
      <c r="N5" s="5">
        <f>M5/M7</f>
        <v>0.82719145569620256</v>
      </c>
    </row>
    <row r="6" spans="2:14" x14ac:dyDescent="0.25">
      <c r="C6" s="2" t="s">
        <v>9</v>
      </c>
      <c r="D6" s="3">
        <v>318610</v>
      </c>
      <c r="E6" s="3">
        <v>254129</v>
      </c>
      <c r="F6" s="3">
        <v>858</v>
      </c>
      <c r="G6" s="3">
        <v>431</v>
      </c>
      <c r="H6" s="3">
        <v>3301</v>
      </c>
      <c r="I6" s="3">
        <f>SUM(E6:H6)</f>
        <v>258719</v>
      </c>
      <c r="J6" s="5">
        <f t="shared" ref="J6:J7" si="0">E6/D6</f>
        <v>0.79761777721979854</v>
      </c>
      <c r="L6" s="1" t="s">
        <v>12</v>
      </c>
      <c r="M6" s="3">
        <v>87372</v>
      </c>
      <c r="N6" s="5">
        <f>M6/M7</f>
        <v>0.17280854430379747</v>
      </c>
    </row>
    <row r="7" spans="2:14" x14ac:dyDescent="0.25">
      <c r="C7" s="2" t="s">
        <v>6</v>
      </c>
      <c r="D7" s="3">
        <f>SUM(D5:D6)</f>
        <v>638949</v>
      </c>
      <c r="E7" s="3">
        <f t="shared" ref="E7:I7" si="1">SUM(E5:E6)</f>
        <v>496518</v>
      </c>
      <c r="F7" s="3">
        <f t="shared" si="1"/>
        <v>1933</v>
      </c>
      <c r="G7" s="3">
        <f t="shared" si="1"/>
        <v>839</v>
      </c>
      <c r="H7" s="3">
        <f t="shared" si="1"/>
        <v>6310</v>
      </c>
      <c r="I7" s="3">
        <f t="shared" si="1"/>
        <v>505600</v>
      </c>
      <c r="J7" s="5">
        <f t="shared" si="0"/>
        <v>0.7770854950864623</v>
      </c>
      <c r="L7" s="1" t="s">
        <v>6</v>
      </c>
      <c r="M7" s="3">
        <f>SUM(M5:M6)</f>
        <v>505600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36867</v>
      </c>
      <c r="D11" s="10">
        <f>C11/C$23</f>
        <v>8.8150482511931291E-2</v>
      </c>
    </row>
    <row r="12" spans="2:14" x14ac:dyDescent="0.25">
      <c r="B12" s="9" t="s">
        <v>16</v>
      </c>
      <c r="C12" s="3">
        <v>31985</v>
      </c>
      <c r="D12" s="10">
        <f t="shared" ref="D12:D22" si="2">C12/C$23</f>
        <v>7.6477423797545838E-2</v>
      </c>
    </row>
    <row r="13" spans="2:14" x14ac:dyDescent="0.25">
      <c r="B13" s="9" t="s">
        <v>17</v>
      </c>
      <c r="C13" s="3">
        <v>22184</v>
      </c>
      <c r="D13" s="10">
        <f t="shared" si="2"/>
        <v>5.3042837877903919E-2</v>
      </c>
    </row>
    <row r="14" spans="2:14" x14ac:dyDescent="0.25">
      <c r="B14" s="9" t="s">
        <v>18</v>
      </c>
      <c r="C14" s="3">
        <v>83348</v>
      </c>
      <c r="D14" s="10">
        <f t="shared" si="2"/>
        <v>0.19928842640856184</v>
      </c>
    </row>
    <row r="15" spans="2:14" x14ac:dyDescent="0.25">
      <c r="B15" s="9" t="s">
        <v>19</v>
      </c>
      <c r="C15" s="3">
        <v>82827</v>
      </c>
      <c r="D15" s="10">
        <f t="shared" si="2"/>
        <v>0.1980426944154863</v>
      </c>
    </row>
    <row r="16" spans="2:14" x14ac:dyDescent="0.25">
      <c r="B16" s="9" t="s">
        <v>20</v>
      </c>
      <c r="C16" s="3">
        <v>52022</v>
      </c>
      <c r="D16" s="10">
        <f t="shared" si="2"/>
        <v>0.12438669816463747</v>
      </c>
    </row>
    <row r="17" spans="2:4" x14ac:dyDescent="0.25">
      <c r="B17" s="9" t="s">
        <v>21</v>
      </c>
      <c r="C17" s="3">
        <v>30493</v>
      </c>
      <c r="D17" s="10">
        <f t="shared" si="2"/>
        <v>7.2909991679179775E-2</v>
      </c>
    </row>
    <row r="18" spans="2:4" x14ac:dyDescent="0.25">
      <c r="B18" s="9" t="s">
        <v>22</v>
      </c>
      <c r="C18" s="3">
        <v>16716</v>
      </c>
      <c r="D18" s="10">
        <f t="shared" si="2"/>
        <v>3.9968629551345197E-2</v>
      </c>
    </row>
    <row r="19" spans="2:4" x14ac:dyDescent="0.25">
      <c r="B19" s="9" t="s">
        <v>23</v>
      </c>
      <c r="C19" s="3">
        <v>27908</v>
      </c>
      <c r="D19" s="10">
        <f t="shared" si="2"/>
        <v>6.6729152519678259E-2</v>
      </c>
    </row>
    <row r="20" spans="2:4" x14ac:dyDescent="0.25">
      <c r="B20" s="9" t="s">
        <v>24</v>
      </c>
      <c r="C20" s="3">
        <v>28545</v>
      </c>
      <c r="D20" s="10">
        <f t="shared" si="2"/>
        <v>6.8252245186835883E-2</v>
      </c>
    </row>
    <row r="21" spans="2:4" x14ac:dyDescent="0.25">
      <c r="B21" s="9" t="s">
        <v>25</v>
      </c>
      <c r="C21" s="3">
        <v>3839</v>
      </c>
      <c r="D21" s="10">
        <f t="shared" si="2"/>
        <v>9.1792036879405486E-3</v>
      </c>
    </row>
    <row r="22" spans="2:4" x14ac:dyDescent="0.25">
      <c r="B22" s="9" t="s">
        <v>26</v>
      </c>
      <c r="C22" s="3">
        <v>1494</v>
      </c>
      <c r="D22" s="10">
        <f t="shared" si="2"/>
        <v>3.5722141989536806E-3</v>
      </c>
    </row>
    <row r="23" spans="2:4" x14ac:dyDescent="0.25">
      <c r="B23" s="13" t="s">
        <v>27</v>
      </c>
      <c r="C23" s="14">
        <f>SUM(C11:C22)</f>
        <v>418228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418228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E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2.42578125" bestFit="1" customWidth="1"/>
    <col min="13" max="13" width="10.140625" bestFit="1" customWidth="1"/>
  </cols>
  <sheetData>
    <row r="2" spans="2:14" x14ac:dyDescent="0.25">
      <c r="C2" s="7" t="s">
        <v>33</v>
      </c>
      <c r="D2" t="s">
        <v>48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566959</v>
      </c>
      <c r="E5" s="3">
        <v>419607</v>
      </c>
      <c r="F5" s="3">
        <v>414</v>
      </c>
      <c r="G5" s="3">
        <v>716</v>
      </c>
      <c r="H5" s="3">
        <v>3765</v>
      </c>
      <c r="I5" s="3">
        <f>SUM(E5:H5)</f>
        <v>424502</v>
      </c>
      <c r="J5" s="5">
        <f>E5/D5</f>
        <v>0.74010113606098504</v>
      </c>
      <c r="L5" s="1" t="s">
        <v>11</v>
      </c>
      <c r="M5" s="3">
        <v>753371</v>
      </c>
      <c r="N5" s="5">
        <f>M5/M7</f>
        <v>0.86111155561550012</v>
      </c>
    </row>
    <row r="6" spans="2:14" x14ac:dyDescent="0.25">
      <c r="C6" s="2" t="s">
        <v>9</v>
      </c>
      <c r="D6" s="3">
        <v>578115</v>
      </c>
      <c r="E6" s="3">
        <v>445134</v>
      </c>
      <c r="F6" s="3">
        <v>325</v>
      </c>
      <c r="G6" s="3">
        <v>711</v>
      </c>
      <c r="H6" s="3">
        <v>4210</v>
      </c>
      <c r="I6" s="3">
        <f>SUM(E6:H6)</f>
        <v>450380</v>
      </c>
      <c r="J6" s="5">
        <f t="shared" ref="J6:J7" si="0">E6/D6</f>
        <v>0.76997483199709404</v>
      </c>
      <c r="L6" s="1" t="s">
        <v>12</v>
      </c>
      <c r="M6" s="3">
        <v>121511</v>
      </c>
      <c r="N6" s="5">
        <f>M6/M7</f>
        <v>0.13888844438449985</v>
      </c>
    </row>
    <row r="7" spans="2:14" x14ac:dyDescent="0.25">
      <c r="C7" s="2" t="s">
        <v>6</v>
      </c>
      <c r="D7" s="3">
        <f>SUM(D5:D6)</f>
        <v>1145074</v>
      </c>
      <c r="E7" s="3">
        <f t="shared" ref="E7:I7" si="1">SUM(E5:E6)</f>
        <v>864741</v>
      </c>
      <c r="F7" s="3">
        <f t="shared" si="1"/>
        <v>739</v>
      </c>
      <c r="G7" s="3">
        <f t="shared" si="1"/>
        <v>1427</v>
      </c>
      <c r="H7" s="3">
        <f t="shared" si="1"/>
        <v>7975</v>
      </c>
      <c r="I7" s="3">
        <f t="shared" si="1"/>
        <v>874882</v>
      </c>
      <c r="J7" s="5">
        <f t="shared" si="0"/>
        <v>0.75518350779076282</v>
      </c>
      <c r="L7" s="1" t="s">
        <v>6</v>
      </c>
      <c r="M7" s="3">
        <f>SUM(M5:M6)</f>
        <v>874882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70917</v>
      </c>
      <c r="D11" s="10">
        <f>C11/C$23</f>
        <v>9.4132903974270307E-2</v>
      </c>
    </row>
    <row r="12" spans="2:14" x14ac:dyDescent="0.25">
      <c r="B12" s="9" t="s">
        <v>16</v>
      </c>
      <c r="C12" s="3">
        <v>61967</v>
      </c>
      <c r="D12" s="10">
        <f t="shared" ref="D12:D22" si="2">C12/C$23</f>
        <v>8.225296699766782E-2</v>
      </c>
    </row>
    <row r="13" spans="2:14" x14ac:dyDescent="0.25">
      <c r="B13" s="9" t="s">
        <v>17</v>
      </c>
      <c r="C13" s="3">
        <v>79691</v>
      </c>
      <c r="D13" s="10">
        <f t="shared" si="2"/>
        <v>0.10577922431312063</v>
      </c>
    </row>
    <row r="14" spans="2:14" x14ac:dyDescent="0.25">
      <c r="B14" s="9" t="s">
        <v>18</v>
      </c>
      <c r="C14" s="3">
        <v>148663</v>
      </c>
      <c r="D14" s="10">
        <f t="shared" si="2"/>
        <v>0.19733039896677732</v>
      </c>
    </row>
    <row r="15" spans="2:14" x14ac:dyDescent="0.25">
      <c r="B15" s="9" t="s">
        <v>19</v>
      </c>
      <c r="C15" s="3">
        <v>121037</v>
      </c>
      <c r="D15" s="10">
        <f t="shared" si="2"/>
        <v>0.16066055104324431</v>
      </c>
    </row>
    <row r="16" spans="2:14" x14ac:dyDescent="0.25">
      <c r="B16" s="9" t="s">
        <v>20</v>
      </c>
      <c r="C16" s="3">
        <v>73505</v>
      </c>
      <c r="D16" s="10">
        <f t="shared" si="2"/>
        <v>9.7568130443035375E-2</v>
      </c>
    </row>
    <row r="17" spans="2:4" x14ac:dyDescent="0.25">
      <c r="B17" s="9" t="s">
        <v>21</v>
      </c>
      <c r="C17" s="3">
        <v>78502</v>
      </c>
      <c r="D17" s="10">
        <f t="shared" si="2"/>
        <v>0.10420098464103343</v>
      </c>
    </row>
    <row r="18" spans="2:4" x14ac:dyDescent="0.25">
      <c r="B18" s="9" t="s">
        <v>22</v>
      </c>
      <c r="C18" s="3">
        <v>36968</v>
      </c>
      <c r="D18" s="10">
        <f t="shared" si="2"/>
        <v>4.9070112866038115E-2</v>
      </c>
    </row>
    <row r="19" spans="2:4" x14ac:dyDescent="0.25">
      <c r="B19" s="9" t="s">
        <v>23</v>
      </c>
      <c r="C19" s="3">
        <v>24909</v>
      </c>
      <c r="D19" s="10">
        <f t="shared" si="2"/>
        <v>3.3063391078233702E-2</v>
      </c>
    </row>
    <row r="20" spans="2:4" x14ac:dyDescent="0.25">
      <c r="B20" s="9" t="s">
        <v>24</v>
      </c>
      <c r="C20" s="3">
        <v>44293</v>
      </c>
      <c r="D20" s="10">
        <f t="shared" si="2"/>
        <v>5.8793078045212784E-2</v>
      </c>
    </row>
    <row r="21" spans="2:4" x14ac:dyDescent="0.25">
      <c r="B21" s="9" t="s">
        <v>25</v>
      </c>
      <c r="C21" s="3">
        <v>5787</v>
      </c>
      <c r="D21" s="10">
        <f t="shared" si="2"/>
        <v>7.6814743333629776E-3</v>
      </c>
    </row>
    <row r="22" spans="2:4" x14ac:dyDescent="0.25">
      <c r="B22" s="9" t="s">
        <v>26</v>
      </c>
      <c r="C22" s="3">
        <v>7132</v>
      </c>
      <c r="D22" s="10">
        <f t="shared" si="2"/>
        <v>9.4667832980032413E-3</v>
      </c>
    </row>
    <row r="23" spans="2:4" x14ac:dyDescent="0.25">
      <c r="B23" s="13" t="s">
        <v>27</v>
      </c>
      <c r="C23" s="14">
        <f>SUM(C11:C22)</f>
        <v>753371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753371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A4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49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412135</v>
      </c>
      <c r="E5" s="3">
        <v>317861</v>
      </c>
      <c r="F5" s="3">
        <v>1066</v>
      </c>
      <c r="G5" s="3">
        <v>1429</v>
      </c>
      <c r="H5" s="3">
        <v>2317</v>
      </c>
      <c r="I5" s="3">
        <f>SUM(E5:H5)</f>
        <v>322673</v>
      </c>
      <c r="J5" s="5">
        <f>E5/D5</f>
        <v>0.77125456464507991</v>
      </c>
      <c r="L5" s="1" t="s">
        <v>11</v>
      </c>
      <c r="M5" s="3">
        <v>614837</v>
      </c>
      <c r="N5" s="5">
        <f>M5/M7</f>
        <v>0.91244985760524522</v>
      </c>
    </row>
    <row r="6" spans="2:14" x14ac:dyDescent="0.25">
      <c r="C6" s="2" t="s">
        <v>9</v>
      </c>
      <c r="D6" s="3">
        <v>414095</v>
      </c>
      <c r="E6" s="3">
        <v>346338</v>
      </c>
      <c r="F6" s="3">
        <v>991</v>
      </c>
      <c r="G6" s="3">
        <v>1229</v>
      </c>
      <c r="H6" s="3">
        <v>2600</v>
      </c>
      <c r="I6" s="3">
        <f>SUM(E6:H6)</f>
        <v>351158</v>
      </c>
      <c r="J6" s="5">
        <f t="shared" ref="J6:J7" si="0">E6/D6</f>
        <v>0.83637329598280585</v>
      </c>
      <c r="L6" s="1" t="s">
        <v>12</v>
      </c>
      <c r="M6" s="3">
        <v>58994</v>
      </c>
      <c r="N6" s="5">
        <f>M6/M7</f>
        <v>8.7550142394754768E-2</v>
      </c>
    </row>
    <row r="7" spans="2:14" x14ac:dyDescent="0.25">
      <c r="C7" s="2" t="s">
        <v>6</v>
      </c>
      <c r="D7" s="3">
        <f>SUM(D5:D6)</f>
        <v>826230</v>
      </c>
      <c r="E7" s="3">
        <f t="shared" ref="E7:I7" si="1">SUM(E5:E6)</f>
        <v>664199</v>
      </c>
      <c r="F7" s="3">
        <f t="shared" si="1"/>
        <v>2057</v>
      </c>
      <c r="G7" s="3">
        <f t="shared" si="1"/>
        <v>2658</v>
      </c>
      <c r="H7" s="3">
        <f t="shared" si="1"/>
        <v>4917</v>
      </c>
      <c r="I7" s="3">
        <f t="shared" si="1"/>
        <v>673831</v>
      </c>
      <c r="J7" s="5">
        <f t="shared" si="0"/>
        <v>0.80389116831874907</v>
      </c>
      <c r="L7" s="1" t="s">
        <v>6</v>
      </c>
      <c r="M7" s="3">
        <f>SUM(M5:M6)</f>
        <v>673831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18343</v>
      </c>
      <c r="D11" s="10">
        <f>C11/C$23</f>
        <v>2.9833923462641319E-2</v>
      </c>
    </row>
    <row r="12" spans="2:14" x14ac:dyDescent="0.25">
      <c r="B12" s="9" t="s">
        <v>16</v>
      </c>
      <c r="C12" s="3">
        <v>30238</v>
      </c>
      <c r="D12" s="10">
        <f t="shared" ref="D12:D22" si="2">C12/C$23</f>
        <v>4.9180514510349896E-2</v>
      </c>
    </row>
    <row r="13" spans="2:14" x14ac:dyDescent="0.25">
      <c r="B13" s="9" t="s">
        <v>17</v>
      </c>
      <c r="C13" s="3">
        <v>50410</v>
      </c>
      <c r="D13" s="10">
        <f t="shared" si="2"/>
        <v>8.1989210148380787E-2</v>
      </c>
    </row>
    <row r="14" spans="2:14" x14ac:dyDescent="0.25">
      <c r="B14" s="9" t="s">
        <v>18</v>
      </c>
      <c r="C14" s="3">
        <v>142071</v>
      </c>
      <c r="D14" s="10">
        <f t="shared" si="2"/>
        <v>0.23107099930550698</v>
      </c>
    </row>
    <row r="15" spans="2:14" x14ac:dyDescent="0.25">
      <c r="B15" s="9" t="s">
        <v>19</v>
      </c>
      <c r="C15" s="3">
        <v>111084</v>
      </c>
      <c r="D15" s="10">
        <f t="shared" si="2"/>
        <v>0.18067227574137534</v>
      </c>
    </row>
    <row r="16" spans="2:14" x14ac:dyDescent="0.25">
      <c r="B16" s="9" t="s">
        <v>20</v>
      </c>
      <c r="C16" s="3">
        <v>82333</v>
      </c>
      <c r="D16" s="10">
        <f t="shared" si="2"/>
        <v>0.13391028841790589</v>
      </c>
    </row>
    <row r="17" spans="2:4" x14ac:dyDescent="0.25">
      <c r="B17" s="9" t="s">
        <v>21</v>
      </c>
      <c r="C17" s="3">
        <v>50952</v>
      </c>
      <c r="D17" s="10">
        <f t="shared" si="2"/>
        <v>8.2870744603854352E-2</v>
      </c>
    </row>
    <row r="18" spans="2:4" x14ac:dyDescent="0.25">
      <c r="B18" s="9" t="s">
        <v>22</v>
      </c>
      <c r="C18" s="3">
        <v>26446</v>
      </c>
      <c r="D18" s="10">
        <f t="shared" si="2"/>
        <v>4.3013026216704588E-2</v>
      </c>
    </row>
    <row r="19" spans="2:4" x14ac:dyDescent="0.25">
      <c r="B19" s="9" t="s">
        <v>23</v>
      </c>
      <c r="C19" s="3">
        <v>59257</v>
      </c>
      <c r="D19" s="10">
        <f t="shared" si="2"/>
        <v>9.6378389719551691E-2</v>
      </c>
    </row>
    <row r="20" spans="2:4" x14ac:dyDescent="0.25">
      <c r="B20" s="9" t="s">
        <v>24</v>
      </c>
      <c r="C20" s="3">
        <v>29782</v>
      </c>
      <c r="D20" s="10">
        <f t="shared" si="2"/>
        <v>4.8438854525671031E-2</v>
      </c>
    </row>
    <row r="21" spans="2:4" x14ac:dyDescent="0.25">
      <c r="B21" s="9" t="s">
        <v>25</v>
      </c>
      <c r="C21" s="3">
        <v>10617</v>
      </c>
      <c r="D21" s="10">
        <f t="shared" si="2"/>
        <v>1.7267991353805967E-2</v>
      </c>
    </row>
    <row r="22" spans="2:4" x14ac:dyDescent="0.25">
      <c r="B22" s="9" t="s">
        <v>26</v>
      </c>
      <c r="C22" s="3">
        <v>3304</v>
      </c>
      <c r="D22" s="10">
        <f t="shared" si="2"/>
        <v>5.3737819942521348E-3</v>
      </c>
    </row>
    <row r="23" spans="2:4" x14ac:dyDescent="0.25">
      <c r="B23" s="13" t="s">
        <v>27</v>
      </c>
      <c r="C23" s="14">
        <f>SUM(C11:C22)</f>
        <v>614837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614837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J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50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478155</v>
      </c>
      <c r="E5" s="3">
        <v>341646</v>
      </c>
      <c r="F5" s="3">
        <v>305</v>
      </c>
      <c r="G5" s="3">
        <v>207</v>
      </c>
      <c r="H5" s="3">
        <v>1717</v>
      </c>
      <c r="I5" s="3">
        <f>SUM(E5:H5)</f>
        <v>343875</v>
      </c>
      <c r="J5" s="5">
        <f>E5/D5</f>
        <v>0.71450889355961977</v>
      </c>
      <c r="L5" s="1" t="s">
        <v>11</v>
      </c>
      <c r="M5" s="3">
        <v>637623</v>
      </c>
      <c r="N5" s="5">
        <f>M5/M7</f>
        <v>0.8745403548234455</v>
      </c>
    </row>
    <row r="6" spans="2:14" x14ac:dyDescent="0.25">
      <c r="C6" s="2" t="s">
        <v>9</v>
      </c>
      <c r="D6" s="3">
        <v>485957</v>
      </c>
      <c r="E6" s="3">
        <v>382740</v>
      </c>
      <c r="F6" s="3">
        <v>200</v>
      </c>
      <c r="G6" s="3">
        <v>188</v>
      </c>
      <c r="H6" s="3">
        <v>2092</v>
      </c>
      <c r="I6" s="3">
        <f>SUM(E6:H6)</f>
        <v>385220</v>
      </c>
      <c r="J6" s="5">
        <f t="shared" ref="J6:J7" si="0">E6/D6</f>
        <v>0.78760054901976928</v>
      </c>
      <c r="L6" s="1" t="s">
        <v>12</v>
      </c>
      <c r="M6" s="3">
        <v>91472</v>
      </c>
      <c r="N6" s="5">
        <f>M6/M7</f>
        <v>0.1254596451765545</v>
      </c>
    </row>
    <row r="7" spans="2:14" x14ac:dyDescent="0.25">
      <c r="C7" s="2" t="s">
        <v>6</v>
      </c>
      <c r="D7" s="3">
        <f>SUM(D5:D6)</f>
        <v>964112</v>
      </c>
      <c r="E7" s="3">
        <f t="shared" ref="E7:I7" si="1">SUM(E5:E6)</f>
        <v>724386</v>
      </c>
      <c r="F7" s="3">
        <f t="shared" si="1"/>
        <v>505</v>
      </c>
      <c r="G7" s="3">
        <f t="shared" si="1"/>
        <v>395</v>
      </c>
      <c r="H7" s="3">
        <f t="shared" si="1"/>
        <v>3809</v>
      </c>
      <c r="I7" s="3">
        <f t="shared" si="1"/>
        <v>729095</v>
      </c>
      <c r="J7" s="5">
        <f t="shared" si="0"/>
        <v>0.75135046550608231</v>
      </c>
      <c r="L7" s="1" t="s">
        <v>6</v>
      </c>
      <c r="M7" s="3">
        <f>SUM(M5:M6)</f>
        <v>729095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28389</v>
      </c>
      <c r="D11" s="10">
        <f>C11/C$23</f>
        <v>4.452317435224263E-2</v>
      </c>
    </row>
    <row r="12" spans="2:14" x14ac:dyDescent="0.25">
      <c r="B12" s="9" t="s">
        <v>16</v>
      </c>
      <c r="C12" s="3">
        <v>58614</v>
      </c>
      <c r="D12" s="10">
        <f t="shared" ref="D12:D22" si="2">C12/C$23</f>
        <v>9.1925793141088077E-2</v>
      </c>
    </row>
    <row r="13" spans="2:14" x14ac:dyDescent="0.25">
      <c r="B13" s="9" t="s">
        <v>17</v>
      </c>
      <c r="C13" s="3">
        <v>49601</v>
      </c>
      <c r="D13" s="10">
        <f t="shared" si="2"/>
        <v>7.7790481209115733E-2</v>
      </c>
    </row>
    <row r="14" spans="2:14" x14ac:dyDescent="0.25">
      <c r="B14" s="9" t="s">
        <v>18</v>
      </c>
      <c r="C14" s="3">
        <v>212640</v>
      </c>
      <c r="D14" s="10">
        <f t="shared" si="2"/>
        <v>0.33348859749413057</v>
      </c>
    </row>
    <row r="15" spans="2:14" x14ac:dyDescent="0.25">
      <c r="B15" s="9" t="s">
        <v>19</v>
      </c>
      <c r="C15" s="3">
        <v>64856</v>
      </c>
      <c r="D15" s="10">
        <f t="shared" si="2"/>
        <v>0.10171527689559505</v>
      </c>
    </row>
    <row r="16" spans="2:14" x14ac:dyDescent="0.25">
      <c r="B16" s="9" t="s">
        <v>20</v>
      </c>
      <c r="C16" s="3">
        <v>48996</v>
      </c>
      <c r="D16" s="10">
        <f t="shared" si="2"/>
        <v>7.684164467091055E-2</v>
      </c>
    </row>
    <row r="17" spans="2:4" x14ac:dyDescent="0.25">
      <c r="B17" s="9" t="s">
        <v>21</v>
      </c>
      <c r="C17" s="3">
        <v>42704</v>
      </c>
      <c r="D17" s="10">
        <f t="shared" si="2"/>
        <v>6.697374467357671E-2</v>
      </c>
    </row>
    <row r="18" spans="2:4" x14ac:dyDescent="0.25">
      <c r="B18" s="9" t="s">
        <v>22</v>
      </c>
      <c r="C18" s="3">
        <v>34966</v>
      </c>
      <c r="D18" s="10">
        <f t="shared" si="2"/>
        <v>5.4838046933689655E-2</v>
      </c>
    </row>
    <row r="19" spans="2:4" x14ac:dyDescent="0.25">
      <c r="B19" s="9" t="s">
        <v>23</v>
      </c>
      <c r="C19" s="3">
        <v>57032</v>
      </c>
      <c r="D19" s="10">
        <f t="shared" si="2"/>
        <v>8.9444703218045776E-2</v>
      </c>
    </row>
    <row r="20" spans="2:4" x14ac:dyDescent="0.25">
      <c r="B20" s="9" t="s">
        <v>24</v>
      </c>
      <c r="C20" s="3">
        <v>27408</v>
      </c>
      <c r="D20" s="10">
        <f t="shared" si="2"/>
        <v>4.2984647667979353E-2</v>
      </c>
    </row>
    <row r="21" spans="2:4" x14ac:dyDescent="0.25">
      <c r="B21" s="9" t="s">
        <v>25</v>
      </c>
      <c r="C21" s="3">
        <v>8790</v>
      </c>
      <c r="D21" s="10">
        <f t="shared" si="2"/>
        <v>1.3785575488964481E-2</v>
      </c>
    </row>
    <row r="22" spans="2:4" x14ac:dyDescent="0.25">
      <c r="B22" s="9" t="s">
        <v>26</v>
      </c>
      <c r="C22" s="3">
        <v>3627</v>
      </c>
      <c r="D22" s="10">
        <f t="shared" si="2"/>
        <v>5.6883142546614533E-3</v>
      </c>
    </row>
    <row r="23" spans="2:4" x14ac:dyDescent="0.25">
      <c r="B23" s="13" t="s">
        <v>27</v>
      </c>
      <c r="C23" s="14">
        <f>SUM(C11:C22)</f>
        <v>637623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637623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J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6.140625" bestFit="1" customWidth="1"/>
    <col min="13" max="13" width="10.140625" bestFit="1" customWidth="1"/>
  </cols>
  <sheetData>
    <row r="2" spans="2:14" x14ac:dyDescent="0.25">
      <c r="C2" s="7" t="s">
        <v>33</v>
      </c>
      <c r="D2" t="s">
        <v>51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706520</v>
      </c>
      <c r="E5" s="3">
        <v>447572</v>
      </c>
      <c r="F5" s="3">
        <v>2331</v>
      </c>
      <c r="G5" s="3">
        <v>1007</v>
      </c>
      <c r="H5" s="3">
        <v>7711</v>
      </c>
      <c r="I5" s="3">
        <f>SUM(E5:H5)</f>
        <v>458621</v>
      </c>
      <c r="J5" s="5">
        <f>E5/D5</f>
        <v>0.63348808243220289</v>
      </c>
      <c r="L5" s="1" t="s">
        <v>11</v>
      </c>
      <c r="M5" s="3">
        <v>839347</v>
      </c>
      <c r="N5" s="5">
        <f>M5/M7</f>
        <v>0.90014166812338536</v>
      </c>
    </row>
    <row r="6" spans="2:14" x14ac:dyDescent="0.25">
      <c r="C6" s="2" t="s">
        <v>9</v>
      </c>
      <c r="D6" s="3">
        <v>731422</v>
      </c>
      <c r="E6" s="3">
        <v>463455</v>
      </c>
      <c r="F6" s="3">
        <v>1281</v>
      </c>
      <c r="G6" s="3">
        <v>653</v>
      </c>
      <c r="H6" s="3">
        <v>8451</v>
      </c>
      <c r="I6" s="3">
        <f>SUM(E6:H6)</f>
        <v>473840</v>
      </c>
      <c r="J6" s="5">
        <f t="shared" ref="J6:J7" si="0">E6/D6</f>
        <v>0.6336355756321248</v>
      </c>
      <c r="L6" s="1" t="s">
        <v>12</v>
      </c>
      <c r="M6" s="3">
        <v>93114</v>
      </c>
      <c r="N6" s="5">
        <f>M6/M7</f>
        <v>9.9858331876614678E-2</v>
      </c>
    </row>
    <row r="7" spans="2:14" x14ac:dyDescent="0.25">
      <c r="C7" s="2" t="s">
        <v>6</v>
      </c>
      <c r="D7" s="3">
        <f>SUM(D5:D6)</f>
        <v>1437942</v>
      </c>
      <c r="E7" s="3">
        <f t="shared" ref="E7:I7" si="1">SUM(E5:E6)</f>
        <v>911027</v>
      </c>
      <c r="F7" s="3">
        <f t="shared" si="1"/>
        <v>3612</v>
      </c>
      <c r="G7" s="3">
        <f t="shared" si="1"/>
        <v>1660</v>
      </c>
      <c r="H7" s="3">
        <f t="shared" si="1"/>
        <v>16162</v>
      </c>
      <c r="I7" s="3">
        <f t="shared" si="1"/>
        <v>932461</v>
      </c>
      <c r="J7" s="5">
        <f t="shared" si="0"/>
        <v>0.63356310616144462</v>
      </c>
      <c r="L7" s="1" t="s">
        <v>6</v>
      </c>
      <c r="M7" s="3">
        <f>SUM(M5:M6)</f>
        <v>932461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35720</v>
      </c>
      <c r="D11" s="10">
        <f>C11/C$23</f>
        <v>4.2556892441385982E-2</v>
      </c>
    </row>
    <row r="12" spans="2:14" x14ac:dyDescent="0.25">
      <c r="B12" s="9" t="s">
        <v>16</v>
      </c>
      <c r="C12" s="3">
        <v>93148</v>
      </c>
      <c r="D12" s="10">
        <f t="shared" ref="D12:D22" si="2">C12/C$23</f>
        <v>0.11097674740006219</v>
      </c>
    </row>
    <row r="13" spans="2:14" x14ac:dyDescent="0.25">
      <c r="B13" s="9" t="s">
        <v>17</v>
      </c>
      <c r="C13" s="3">
        <v>60556</v>
      </c>
      <c r="D13" s="10">
        <f t="shared" si="2"/>
        <v>7.2146561553207436E-2</v>
      </c>
    </row>
    <row r="14" spans="2:14" x14ac:dyDescent="0.25">
      <c r="B14" s="9" t="s">
        <v>18</v>
      </c>
      <c r="C14" s="3">
        <v>137576</v>
      </c>
      <c r="D14" s="10">
        <f t="shared" si="2"/>
        <v>0.16390837162699098</v>
      </c>
    </row>
    <row r="15" spans="2:14" x14ac:dyDescent="0.25">
      <c r="B15" s="9" t="s">
        <v>19</v>
      </c>
      <c r="C15" s="3">
        <v>320600</v>
      </c>
      <c r="D15" s="10">
        <f t="shared" si="2"/>
        <v>0.38196359789217094</v>
      </c>
    </row>
    <row r="16" spans="2:14" x14ac:dyDescent="0.25">
      <c r="B16" s="9" t="s">
        <v>20</v>
      </c>
      <c r="C16" s="3">
        <v>58787</v>
      </c>
      <c r="D16" s="10">
        <f t="shared" si="2"/>
        <v>7.0038970771325801E-2</v>
      </c>
    </row>
    <row r="17" spans="2:4" x14ac:dyDescent="0.25">
      <c r="B17" s="9" t="s">
        <v>21</v>
      </c>
      <c r="C17" s="3">
        <v>39332</v>
      </c>
      <c r="D17" s="10">
        <f t="shared" si="2"/>
        <v>4.6860237780083802E-2</v>
      </c>
    </row>
    <row r="18" spans="2:4" x14ac:dyDescent="0.25">
      <c r="B18" s="9" t="s">
        <v>22</v>
      </c>
      <c r="C18" s="3">
        <v>13007</v>
      </c>
      <c r="D18" s="10">
        <f t="shared" si="2"/>
        <v>1.5496570548295282E-2</v>
      </c>
    </row>
    <row r="19" spans="2:4" x14ac:dyDescent="0.25">
      <c r="B19" s="9" t="s">
        <v>23</v>
      </c>
      <c r="C19" s="3">
        <v>20405</v>
      </c>
      <c r="D19" s="10">
        <f t="shared" si="2"/>
        <v>2.4310565237023542E-2</v>
      </c>
    </row>
    <row r="20" spans="2:4" x14ac:dyDescent="0.25">
      <c r="B20" s="9" t="s">
        <v>24</v>
      </c>
      <c r="C20" s="3">
        <v>50085</v>
      </c>
      <c r="D20" s="10">
        <f t="shared" si="2"/>
        <v>5.9671387399966878E-2</v>
      </c>
    </row>
    <row r="21" spans="2:4" x14ac:dyDescent="0.25">
      <c r="B21" s="9" t="s">
        <v>25</v>
      </c>
      <c r="C21" s="3">
        <v>7942</v>
      </c>
      <c r="D21" s="10">
        <f t="shared" si="2"/>
        <v>9.462117574733692E-3</v>
      </c>
    </row>
    <row r="22" spans="2:4" x14ac:dyDescent="0.25">
      <c r="B22" s="9" t="s">
        <v>26</v>
      </c>
      <c r="C22" s="3">
        <v>2189</v>
      </c>
      <c r="D22" s="10">
        <f t="shared" si="2"/>
        <v>2.6079797747534691E-3</v>
      </c>
    </row>
    <row r="23" spans="2:4" x14ac:dyDescent="0.25">
      <c r="B23" s="13" t="s">
        <v>27</v>
      </c>
      <c r="C23" s="14">
        <f>SUM(C11:C22)</f>
        <v>839347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839347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J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2.85546875" bestFit="1" customWidth="1"/>
    <col min="5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52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873695</v>
      </c>
      <c r="E5" s="3">
        <v>510423</v>
      </c>
      <c r="F5" s="3">
        <v>1942</v>
      </c>
      <c r="G5" s="3">
        <v>555</v>
      </c>
      <c r="H5" s="3">
        <v>10190</v>
      </c>
      <c r="I5" s="3">
        <f>SUM(E5:H5)</f>
        <v>523110</v>
      </c>
      <c r="J5" s="5">
        <f>E5/D5</f>
        <v>0.58421188172073779</v>
      </c>
      <c r="L5" s="1" t="s">
        <v>11</v>
      </c>
      <c r="M5" s="3">
        <v>919780</v>
      </c>
      <c r="N5" s="5">
        <f>M5/M7</f>
        <v>0.8249702894813552</v>
      </c>
    </row>
    <row r="6" spans="2:14" x14ac:dyDescent="0.25">
      <c r="C6" s="2" t="s">
        <v>9</v>
      </c>
      <c r="D6" s="3">
        <v>855218</v>
      </c>
      <c r="E6" s="3">
        <v>578360</v>
      </c>
      <c r="F6" s="3">
        <v>1144</v>
      </c>
      <c r="G6" s="3">
        <v>636</v>
      </c>
      <c r="H6" s="3">
        <v>11675</v>
      </c>
      <c r="I6" s="3">
        <f>SUM(E6:H6)</f>
        <v>591815</v>
      </c>
      <c r="J6" s="5">
        <f t="shared" ref="J6:J7" si="0">E6/D6</f>
        <v>0.67627201485469202</v>
      </c>
      <c r="L6" s="1" t="s">
        <v>12</v>
      </c>
      <c r="M6" s="3">
        <v>195145</v>
      </c>
      <c r="N6" s="5">
        <f>M6/M7</f>
        <v>0.17502971051864474</v>
      </c>
    </row>
    <row r="7" spans="2:14" x14ac:dyDescent="0.25">
      <c r="C7" s="2" t="s">
        <v>6</v>
      </c>
      <c r="D7" s="3">
        <f>SUM(D5:D6)</f>
        <v>1728913</v>
      </c>
      <c r="E7" s="3">
        <f t="shared" ref="E7:I7" si="1">SUM(E5:E6)</f>
        <v>1088783</v>
      </c>
      <c r="F7" s="3">
        <f t="shared" si="1"/>
        <v>3086</v>
      </c>
      <c r="G7" s="3">
        <f t="shared" si="1"/>
        <v>1191</v>
      </c>
      <c r="H7" s="3">
        <f t="shared" si="1"/>
        <v>21865</v>
      </c>
      <c r="I7" s="3">
        <f t="shared" si="1"/>
        <v>1114925</v>
      </c>
      <c r="J7" s="5">
        <f t="shared" si="0"/>
        <v>0.62975002212372744</v>
      </c>
      <c r="L7" s="1" t="s">
        <v>6</v>
      </c>
      <c r="M7" s="3">
        <f>SUM(M5:M6)</f>
        <v>1114925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53983</v>
      </c>
      <c r="D11" s="10">
        <f>C11/C$23</f>
        <v>5.8691208767313922E-2</v>
      </c>
    </row>
    <row r="12" spans="2:14" x14ac:dyDescent="0.25">
      <c r="B12" s="9" t="s">
        <v>16</v>
      </c>
      <c r="C12" s="3">
        <v>139764</v>
      </c>
      <c r="D12" s="10">
        <f t="shared" ref="D12:D22" si="2">C12/C$23</f>
        <v>0.15195372806540694</v>
      </c>
    </row>
    <row r="13" spans="2:14" x14ac:dyDescent="0.25">
      <c r="B13" s="9" t="s">
        <v>17</v>
      </c>
      <c r="C13" s="3">
        <v>121554</v>
      </c>
      <c r="D13" s="10">
        <f t="shared" si="2"/>
        <v>0.13215551544934659</v>
      </c>
    </row>
    <row r="14" spans="2:14" x14ac:dyDescent="0.25">
      <c r="B14" s="9" t="s">
        <v>18</v>
      </c>
      <c r="C14" s="3">
        <v>213028</v>
      </c>
      <c r="D14" s="10">
        <f t="shared" si="2"/>
        <v>0.23160755832916566</v>
      </c>
    </row>
    <row r="15" spans="2:14" x14ac:dyDescent="0.25">
      <c r="B15" s="9" t="s">
        <v>19</v>
      </c>
      <c r="C15" s="3">
        <v>90696</v>
      </c>
      <c r="D15" s="10">
        <f t="shared" si="2"/>
        <v>9.8606188436365219E-2</v>
      </c>
    </row>
    <row r="16" spans="2:14" x14ac:dyDescent="0.25">
      <c r="B16" s="9" t="s">
        <v>20</v>
      </c>
      <c r="C16" s="3">
        <v>105697</v>
      </c>
      <c r="D16" s="10">
        <f t="shared" si="2"/>
        <v>0.11491552327730545</v>
      </c>
    </row>
    <row r="17" spans="2:4" x14ac:dyDescent="0.25">
      <c r="B17" s="9" t="s">
        <v>21</v>
      </c>
      <c r="C17" s="3">
        <v>69918</v>
      </c>
      <c r="D17" s="10">
        <f t="shared" si="2"/>
        <v>7.6016003827002104E-2</v>
      </c>
    </row>
    <row r="18" spans="2:4" x14ac:dyDescent="0.25">
      <c r="B18" s="9" t="s">
        <v>22</v>
      </c>
      <c r="C18" s="3">
        <v>32278</v>
      </c>
      <c r="D18" s="10">
        <f t="shared" si="2"/>
        <v>3.5093174454760921E-2</v>
      </c>
    </row>
    <row r="19" spans="2:4" x14ac:dyDescent="0.25">
      <c r="B19" s="9" t="s">
        <v>23</v>
      </c>
      <c r="C19" s="3">
        <v>24426</v>
      </c>
      <c r="D19" s="10">
        <f t="shared" si="2"/>
        <v>2.6556350431624954E-2</v>
      </c>
    </row>
    <row r="20" spans="2:4" x14ac:dyDescent="0.25">
      <c r="B20" s="9" t="s">
        <v>24</v>
      </c>
      <c r="C20" s="3">
        <v>51007</v>
      </c>
      <c r="D20" s="10">
        <f t="shared" si="2"/>
        <v>5.5455652438626629E-2</v>
      </c>
    </row>
    <row r="21" spans="2:4" x14ac:dyDescent="0.25">
      <c r="B21" s="9" t="s">
        <v>25</v>
      </c>
      <c r="C21" s="3">
        <v>12996</v>
      </c>
      <c r="D21" s="10">
        <f t="shared" si="2"/>
        <v>1.4129465741807824E-2</v>
      </c>
    </row>
    <row r="22" spans="2:4" x14ac:dyDescent="0.25">
      <c r="B22" s="9" t="s">
        <v>26</v>
      </c>
      <c r="C22" s="3">
        <v>4433</v>
      </c>
      <c r="D22" s="10">
        <f t="shared" si="2"/>
        <v>4.8196307812737827E-3</v>
      </c>
    </row>
    <row r="23" spans="2:4" x14ac:dyDescent="0.25">
      <c r="B23" s="13" t="s">
        <v>27</v>
      </c>
      <c r="C23" s="14">
        <f>SUM(C11:C22)</f>
        <v>919780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919780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A7" zoomScale="85" zoomScaleNormal="85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2" max="12" width="10.85546875" bestFit="1" customWidth="1"/>
    <col min="13" max="13" width="10.140625" bestFit="1" customWidth="1"/>
  </cols>
  <sheetData>
    <row r="2" spans="2:14" x14ac:dyDescent="0.25">
      <c r="C2" s="7" t="s">
        <v>33</v>
      </c>
      <c r="D2" t="s">
        <v>35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189164</v>
      </c>
      <c r="E5" s="3">
        <v>138645</v>
      </c>
      <c r="F5" s="3">
        <v>668</v>
      </c>
      <c r="G5" s="3">
        <v>496</v>
      </c>
      <c r="H5" s="3">
        <v>2681</v>
      </c>
      <c r="I5" s="3">
        <f>SUM(E5:H5)</f>
        <v>142490</v>
      </c>
      <c r="J5" s="5">
        <f>E5/D5</f>
        <v>0.73293544226174112</v>
      </c>
      <c r="L5" s="1" t="s">
        <v>11</v>
      </c>
      <c r="M5" s="3">
        <v>264229</v>
      </c>
      <c r="N5" s="5">
        <f>M5/M7</f>
        <v>0.89560348304742921</v>
      </c>
    </row>
    <row r="6" spans="2:14" x14ac:dyDescent="0.25">
      <c r="C6" s="2" t="s">
        <v>9</v>
      </c>
      <c r="D6" s="3">
        <v>192608</v>
      </c>
      <c r="E6" s="3">
        <v>148648</v>
      </c>
      <c r="F6" s="3">
        <v>596</v>
      </c>
      <c r="G6" s="3">
        <v>488</v>
      </c>
      <c r="H6" s="3">
        <v>2807</v>
      </c>
      <c r="I6" s="3">
        <f>SUM(E6:H6)</f>
        <v>152539</v>
      </c>
      <c r="J6" s="5">
        <f t="shared" ref="J6:J7" si="0">E6/D6</f>
        <v>0.77176441269313845</v>
      </c>
      <c r="L6" s="1" t="s">
        <v>12</v>
      </c>
      <c r="M6" s="3">
        <v>30800</v>
      </c>
      <c r="N6" s="5">
        <f>M6/M7</f>
        <v>0.10439651695257077</v>
      </c>
    </row>
    <row r="7" spans="2:14" x14ac:dyDescent="0.25">
      <c r="C7" s="2" t="s">
        <v>6</v>
      </c>
      <c r="D7" s="3">
        <f>SUM(D5:D6)</f>
        <v>381772</v>
      </c>
      <c r="E7" s="3">
        <f t="shared" ref="E7:I7" si="1">SUM(E5:E6)</f>
        <v>287293</v>
      </c>
      <c r="F7" s="3">
        <f t="shared" si="1"/>
        <v>1264</v>
      </c>
      <c r="G7" s="3">
        <f t="shared" si="1"/>
        <v>984</v>
      </c>
      <c r="H7" s="3">
        <f t="shared" si="1"/>
        <v>5488</v>
      </c>
      <c r="I7" s="3">
        <f t="shared" si="1"/>
        <v>295029</v>
      </c>
      <c r="J7" s="5">
        <f t="shared" si="0"/>
        <v>0.752525067317666</v>
      </c>
      <c r="L7" s="1" t="s">
        <v>6</v>
      </c>
      <c r="M7" s="3">
        <f>SUM(M5:M6)</f>
        <v>295029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13667</v>
      </c>
      <c r="D11" s="10">
        <f>C11/C$23</f>
        <v>5.1724072679380388E-2</v>
      </c>
    </row>
    <row r="12" spans="2:14" x14ac:dyDescent="0.25">
      <c r="B12" s="9" t="s">
        <v>16</v>
      </c>
      <c r="C12" s="3">
        <v>12563</v>
      </c>
      <c r="D12" s="10">
        <f t="shared" ref="D12:D22" si="2">C12/C$23</f>
        <v>4.7545878764253736E-2</v>
      </c>
    </row>
    <row r="13" spans="2:14" x14ac:dyDescent="0.25">
      <c r="B13" s="9" t="s">
        <v>17</v>
      </c>
      <c r="C13" s="3">
        <v>31353</v>
      </c>
      <c r="D13" s="10">
        <f t="shared" si="2"/>
        <v>0.11865843643203433</v>
      </c>
    </row>
    <row r="14" spans="2:14" x14ac:dyDescent="0.25">
      <c r="B14" s="9" t="s">
        <v>18</v>
      </c>
      <c r="C14" s="3">
        <v>42155</v>
      </c>
      <c r="D14" s="10">
        <f t="shared" si="2"/>
        <v>0.15953964175014854</v>
      </c>
    </row>
    <row r="15" spans="2:14" x14ac:dyDescent="0.25">
      <c r="B15" s="9" t="s">
        <v>19</v>
      </c>
      <c r="C15" s="3">
        <v>36382</v>
      </c>
      <c r="D15" s="10">
        <f t="shared" si="2"/>
        <v>0.13769116940229875</v>
      </c>
    </row>
    <row r="16" spans="2:14" x14ac:dyDescent="0.25">
      <c r="B16" s="9" t="s">
        <v>20</v>
      </c>
      <c r="C16" s="3">
        <v>35163</v>
      </c>
      <c r="D16" s="10">
        <f t="shared" si="2"/>
        <v>0.13307774695434643</v>
      </c>
    </row>
    <row r="17" spans="2:4" x14ac:dyDescent="0.25">
      <c r="B17" s="9" t="s">
        <v>21</v>
      </c>
      <c r="C17" s="3">
        <v>24839</v>
      </c>
      <c r="D17" s="10">
        <f t="shared" si="2"/>
        <v>9.4005578494412045E-2</v>
      </c>
    </row>
    <row r="18" spans="2:4" x14ac:dyDescent="0.25">
      <c r="B18" s="9" t="s">
        <v>22</v>
      </c>
      <c r="C18" s="3">
        <v>10415</v>
      </c>
      <c r="D18" s="10">
        <f t="shared" si="2"/>
        <v>3.9416566690257317E-2</v>
      </c>
    </row>
    <row r="19" spans="2:4" x14ac:dyDescent="0.25">
      <c r="B19" s="9" t="s">
        <v>23</v>
      </c>
      <c r="C19" s="3">
        <v>27980</v>
      </c>
      <c r="D19" s="10">
        <f t="shared" si="2"/>
        <v>0.10589299433445988</v>
      </c>
    </row>
    <row r="20" spans="2:4" x14ac:dyDescent="0.25">
      <c r="B20" s="9" t="s">
        <v>24</v>
      </c>
      <c r="C20" s="3">
        <v>20790</v>
      </c>
      <c r="D20" s="10">
        <f t="shared" si="2"/>
        <v>7.8681749543010035E-2</v>
      </c>
    </row>
    <row r="21" spans="2:4" x14ac:dyDescent="0.25">
      <c r="B21" s="9" t="s">
        <v>25</v>
      </c>
      <c r="C21" s="3">
        <v>6796</v>
      </c>
      <c r="D21" s="10">
        <f t="shared" si="2"/>
        <v>2.5720113992029642E-2</v>
      </c>
    </row>
    <row r="22" spans="2:4" x14ac:dyDescent="0.25">
      <c r="B22" s="9" t="s">
        <v>26</v>
      </c>
      <c r="C22" s="3">
        <v>2126</v>
      </c>
      <c r="D22" s="10">
        <f t="shared" si="2"/>
        <v>8.0460509633688958E-3</v>
      </c>
    </row>
    <row r="23" spans="2:4" x14ac:dyDescent="0.25">
      <c r="B23" s="13" t="s">
        <v>27</v>
      </c>
      <c r="C23" s="14">
        <f>SUM(C11:C22)</f>
        <v>264229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264229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J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53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115852</v>
      </c>
      <c r="E5" s="3">
        <v>80310</v>
      </c>
      <c r="F5" s="3">
        <v>526</v>
      </c>
      <c r="G5" s="3">
        <v>313</v>
      </c>
      <c r="H5" s="3">
        <v>1587</v>
      </c>
      <c r="I5" s="3">
        <f>SUM(E5:H5)</f>
        <v>82736</v>
      </c>
      <c r="J5" s="5">
        <f>E5/D5</f>
        <v>0.69321202914062774</v>
      </c>
      <c r="L5" s="1" t="s">
        <v>11</v>
      </c>
      <c r="M5" s="3">
        <v>141406</v>
      </c>
      <c r="N5" s="5">
        <f>M5/M7</f>
        <v>0.82172659863787456</v>
      </c>
    </row>
    <row r="6" spans="2:14" x14ac:dyDescent="0.25">
      <c r="C6" s="2" t="s">
        <v>9</v>
      </c>
      <c r="D6" s="3">
        <v>117418</v>
      </c>
      <c r="E6" s="3">
        <v>87091</v>
      </c>
      <c r="F6" s="3">
        <v>341</v>
      </c>
      <c r="G6" s="3">
        <v>249</v>
      </c>
      <c r="H6" s="3">
        <v>1667</v>
      </c>
      <c r="I6" s="3">
        <f>SUM(E6:H6)</f>
        <v>89348</v>
      </c>
      <c r="J6" s="5">
        <f t="shared" ref="J6:J7" si="0">E6/D6</f>
        <v>0.74171762421434528</v>
      </c>
      <c r="L6" s="1" t="s">
        <v>12</v>
      </c>
      <c r="M6" s="3">
        <v>30678</v>
      </c>
      <c r="N6" s="5">
        <f>M6/M7</f>
        <v>0.17827340136212547</v>
      </c>
    </row>
    <row r="7" spans="2:14" x14ac:dyDescent="0.25">
      <c r="C7" s="2" t="s">
        <v>6</v>
      </c>
      <c r="D7" s="3">
        <f>SUM(D5:D6)</f>
        <v>233270</v>
      </c>
      <c r="E7" s="3">
        <f t="shared" ref="E7:I7" si="1">SUM(E5:E6)</f>
        <v>167401</v>
      </c>
      <c r="F7" s="3">
        <f t="shared" si="1"/>
        <v>867</v>
      </c>
      <c r="G7" s="3">
        <f t="shared" si="1"/>
        <v>562</v>
      </c>
      <c r="H7" s="3">
        <f t="shared" si="1"/>
        <v>3254</v>
      </c>
      <c r="I7" s="3">
        <f t="shared" si="1"/>
        <v>172084</v>
      </c>
      <c r="J7" s="5">
        <f t="shared" si="0"/>
        <v>0.71762764178848548</v>
      </c>
      <c r="L7" s="1" t="s">
        <v>6</v>
      </c>
      <c r="M7" s="3">
        <f>SUM(M5:M6)</f>
        <v>172084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11427</v>
      </c>
      <c r="D11" s="10">
        <f>C11/C$23</f>
        <v>8.0654154814757309E-2</v>
      </c>
    </row>
    <row r="12" spans="2:14" x14ac:dyDescent="0.25">
      <c r="B12" s="9" t="s">
        <v>16</v>
      </c>
      <c r="C12" s="3">
        <v>7587</v>
      </c>
      <c r="D12" s="10">
        <f t="shared" ref="D12:D22" si="2">C12/C$23</f>
        <v>5.355063206262043E-2</v>
      </c>
    </row>
    <row r="13" spans="2:14" x14ac:dyDescent="0.25">
      <c r="B13" s="9" t="s">
        <v>17</v>
      </c>
      <c r="C13" s="3">
        <v>14260</v>
      </c>
      <c r="D13" s="10">
        <f t="shared" si="2"/>
        <v>0.10065006105350828</v>
      </c>
    </row>
    <row r="14" spans="2:14" x14ac:dyDescent="0.25">
      <c r="B14" s="9" t="s">
        <v>18</v>
      </c>
      <c r="C14" s="3">
        <v>32238</v>
      </c>
      <c r="D14" s="10">
        <f t="shared" si="2"/>
        <v>0.22754254335504909</v>
      </c>
    </row>
    <row r="15" spans="2:14" x14ac:dyDescent="0.25">
      <c r="B15" s="9" t="s">
        <v>19</v>
      </c>
      <c r="C15" s="3">
        <v>18117</v>
      </c>
      <c r="D15" s="10">
        <f t="shared" si="2"/>
        <v>0.12787357335949576</v>
      </c>
    </row>
    <row r="16" spans="2:14" x14ac:dyDescent="0.25">
      <c r="B16" s="9" t="s">
        <v>20</v>
      </c>
      <c r="C16" s="3">
        <v>16121</v>
      </c>
      <c r="D16" s="10">
        <f t="shared" si="2"/>
        <v>0.11378538809562462</v>
      </c>
    </row>
    <row r="17" spans="2:4" x14ac:dyDescent="0.25">
      <c r="B17" s="9" t="s">
        <v>21</v>
      </c>
      <c r="C17" s="3">
        <v>13525</v>
      </c>
      <c r="D17" s="10">
        <f t="shared" si="2"/>
        <v>9.546227740173209E-2</v>
      </c>
    </row>
    <row r="18" spans="2:4" x14ac:dyDescent="0.25">
      <c r="B18" s="9" t="s">
        <v>22</v>
      </c>
      <c r="C18" s="3">
        <v>9402</v>
      </c>
      <c r="D18" s="10">
        <f t="shared" si="2"/>
        <v>6.636128148843512E-2</v>
      </c>
    </row>
    <row r="19" spans="2:4" x14ac:dyDescent="0.25">
      <c r="B19" s="9" t="s">
        <v>23</v>
      </c>
      <c r="C19" s="3">
        <v>4197</v>
      </c>
      <c r="D19" s="10">
        <f t="shared" si="2"/>
        <v>2.9623303382999597E-2</v>
      </c>
    </row>
    <row r="20" spans="2:4" x14ac:dyDescent="0.25">
      <c r="B20" s="9" t="s">
        <v>24</v>
      </c>
      <c r="C20" s="3">
        <v>9769</v>
      </c>
      <c r="D20" s="10">
        <f t="shared" si="2"/>
        <v>6.8951644209798199E-2</v>
      </c>
    </row>
    <row r="21" spans="2:4" x14ac:dyDescent="0.25">
      <c r="B21" s="9" t="s">
        <v>25</v>
      </c>
      <c r="C21" s="3">
        <v>3244</v>
      </c>
      <c r="D21" s="10">
        <f t="shared" si="2"/>
        <v>2.2896830158315628E-2</v>
      </c>
    </row>
    <row r="22" spans="2:4" x14ac:dyDescent="0.25">
      <c r="B22" s="9" t="s">
        <v>26</v>
      </c>
      <c r="C22" s="3">
        <v>1792</v>
      </c>
      <c r="D22" s="10">
        <f t="shared" si="2"/>
        <v>1.2648310617663874E-2</v>
      </c>
    </row>
    <row r="23" spans="2:4" x14ac:dyDescent="0.25">
      <c r="B23" s="13" t="s">
        <v>27</v>
      </c>
      <c r="C23" s="14">
        <f>SUM(C11:C22)</f>
        <v>141679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141679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K1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54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429108</v>
      </c>
      <c r="E5" s="3">
        <v>261367</v>
      </c>
      <c r="F5" s="3">
        <v>719</v>
      </c>
      <c r="G5" s="3">
        <v>509</v>
      </c>
      <c r="H5" s="3">
        <v>2190</v>
      </c>
      <c r="I5" s="3">
        <f>SUM(E5:H5)</f>
        <v>264785</v>
      </c>
      <c r="J5" s="5">
        <f>E5/D5</f>
        <v>0.60909374796088633</v>
      </c>
      <c r="L5" s="1" t="s">
        <v>11</v>
      </c>
      <c r="M5" s="3">
        <v>503859</v>
      </c>
      <c r="N5" s="5">
        <f>M5/M7</f>
        <v>0.87063179939453417</v>
      </c>
    </row>
    <row r="6" spans="2:14" x14ac:dyDescent="0.25">
      <c r="C6" s="2" t="s">
        <v>9</v>
      </c>
      <c r="D6" s="3">
        <v>420800</v>
      </c>
      <c r="E6" s="3">
        <v>310150</v>
      </c>
      <c r="F6" s="3">
        <v>438</v>
      </c>
      <c r="G6" s="3">
        <v>607</v>
      </c>
      <c r="H6" s="3">
        <v>2748</v>
      </c>
      <c r="I6" s="3">
        <f>SUM(E6:H6)</f>
        <v>313943</v>
      </c>
      <c r="J6" s="5">
        <f t="shared" ref="J6:J7" si="0">E6/D6</f>
        <v>0.73704847908745252</v>
      </c>
      <c r="L6" s="1" t="s">
        <v>12</v>
      </c>
      <c r="M6" s="3">
        <v>74869</v>
      </c>
      <c r="N6" s="5">
        <f>M6/M7</f>
        <v>0.12936820060546578</v>
      </c>
    </row>
    <row r="7" spans="2:14" x14ac:dyDescent="0.25">
      <c r="C7" s="2" t="s">
        <v>6</v>
      </c>
      <c r="D7" s="3">
        <f>SUM(D5:D6)</f>
        <v>849908</v>
      </c>
      <c r="E7" s="3">
        <f t="shared" ref="E7:I7" si="1">SUM(E5:E6)</f>
        <v>571517</v>
      </c>
      <c r="F7" s="3">
        <f t="shared" si="1"/>
        <v>1157</v>
      </c>
      <c r="G7" s="3">
        <f t="shared" si="1"/>
        <v>1116</v>
      </c>
      <c r="H7" s="3">
        <f t="shared" si="1"/>
        <v>4938</v>
      </c>
      <c r="I7" s="3">
        <f t="shared" si="1"/>
        <v>578728</v>
      </c>
      <c r="J7" s="5">
        <f t="shared" si="0"/>
        <v>0.67244572353713583</v>
      </c>
      <c r="L7" s="1" t="s">
        <v>6</v>
      </c>
      <c r="M7" s="3">
        <f>SUM(M5:M6)</f>
        <v>578728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21989</v>
      </c>
      <c r="D11" s="10">
        <f>C11/C$23</f>
        <v>4.3641177392881737E-2</v>
      </c>
    </row>
    <row r="12" spans="2:14" x14ac:dyDescent="0.25">
      <c r="B12" s="9" t="s">
        <v>16</v>
      </c>
      <c r="C12" s="3">
        <v>45610</v>
      </c>
      <c r="D12" s="10">
        <f t="shared" ref="D12:D22" si="2">C12/C$23</f>
        <v>9.0521356173056344E-2</v>
      </c>
    </row>
    <row r="13" spans="2:14" x14ac:dyDescent="0.25">
      <c r="B13" s="9" t="s">
        <v>17</v>
      </c>
      <c r="C13" s="3">
        <v>67087</v>
      </c>
      <c r="D13" s="10">
        <f t="shared" si="2"/>
        <v>0.13314637626796386</v>
      </c>
    </row>
    <row r="14" spans="2:14" x14ac:dyDescent="0.25">
      <c r="B14" s="9" t="s">
        <v>18</v>
      </c>
      <c r="C14" s="3">
        <v>108836</v>
      </c>
      <c r="D14" s="10">
        <f t="shared" si="2"/>
        <v>0.21600487437953872</v>
      </c>
    </row>
    <row r="15" spans="2:14" x14ac:dyDescent="0.25">
      <c r="B15" s="9" t="s">
        <v>19</v>
      </c>
      <c r="C15" s="3">
        <v>75380</v>
      </c>
      <c r="D15" s="10">
        <f t="shared" si="2"/>
        <v>0.1496053459400348</v>
      </c>
    </row>
    <row r="16" spans="2:14" x14ac:dyDescent="0.25">
      <c r="B16" s="9" t="s">
        <v>20</v>
      </c>
      <c r="C16" s="3">
        <v>35735</v>
      </c>
      <c r="D16" s="10">
        <f t="shared" si="2"/>
        <v>7.0922619224822819E-2</v>
      </c>
    </row>
    <row r="17" spans="2:4" x14ac:dyDescent="0.25">
      <c r="B17" s="9" t="s">
        <v>21</v>
      </c>
      <c r="C17" s="3">
        <v>49518</v>
      </c>
      <c r="D17" s="10">
        <f t="shared" si="2"/>
        <v>9.8277494299000318E-2</v>
      </c>
    </row>
    <row r="18" spans="2:4" x14ac:dyDescent="0.25">
      <c r="B18" s="9" t="s">
        <v>22</v>
      </c>
      <c r="C18" s="3">
        <v>43760</v>
      </c>
      <c r="D18" s="10">
        <f t="shared" si="2"/>
        <v>8.6849694061235383E-2</v>
      </c>
    </row>
    <row r="19" spans="2:4" x14ac:dyDescent="0.25">
      <c r="B19" s="9" t="s">
        <v>23</v>
      </c>
      <c r="C19" s="3">
        <v>31520</v>
      </c>
      <c r="D19" s="10">
        <f t="shared" si="2"/>
        <v>6.255718365653884E-2</v>
      </c>
    </row>
    <row r="20" spans="2:4" x14ac:dyDescent="0.25">
      <c r="B20" s="9" t="s">
        <v>24</v>
      </c>
      <c r="C20" s="3">
        <v>12084</v>
      </c>
      <c r="D20" s="10">
        <f t="shared" si="2"/>
        <v>2.3982899977970026E-2</v>
      </c>
    </row>
    <row r="21" spans="2:4" x14ac:dyDescent="0.25">
      <c r="B21" s="9" t="s">
        <v>25</v>
      </c>
      <c r="C21" s="3">
        <v>6779</v>
      </c>
      <c r="D21" s="10">
        <f t="shared" si="2"/>
        <v>1.3454160787045583E-2</v>
      </c>
    </row>
    <row r="22" spans="2:4" x14ac:dyDescent="0.25">
      <c r="B22" s="9" t="s">
        <v>26</v>
      </c>
      <c r="C22" s="3">
        <v>5561</v>
      </c>
      <c r="D22" s="10">
        <f t="shared" si="2"/>
        <v>1.1036817839911563E-2</v>
      </c>
    </row>
    <row r="23" spans="2:4" x14ac:dyDescent="0.25">
      <c r="B23" s="13" t="s">
        <v>27</v>
      </c>
      <c r="C23" s="14">
        <f>SUM(C11:C22)</f>
        <v>503859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503859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28515625" bestFit="1" customWidth="1"/>
    <col min="13" max="13" width="10.140625" bestFit="1" customWidth="1"/>
  </cols>
  <sheetData>
    <row r="2" spans="2:14" x14ac:dyDescent="0.25">
      <c r="C2" s="7" t="s">
        <v>33</v>
      </c>
      <c r="D2" t="s">
        <v>55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610173</v>
      </c>
      <c r="E5" s="3">
        <v>434757</v>
      </c>
      <c r="F5" s="3">
        <v>1844</v>
      </c>
      <c r="G5" s="3">
        <v>620</v>
      </c>
      <c r="H5" s="3">
        <v>2433</v>
      </c>
      <c r="I5" s="3">
        <f>SUM(E5:H5)</f>
        <v>439654</v>
      </c>
      <c r="J5" s="5">
        <f>E5/D5</f>
        <v>0.71251431970932833</v>
      </c>
      <c r="L5" s="1" t="s">
        <v>11</v>
      </c>
      <c r="M5" s="3">
        <v>876886</v>
      </c>
      <c r="N5" s="5">
        <f>M5/M7</f>
        <v>0.93637482927891902</v>
      </c>
    </row>
    <row r="6" spans="2:14" x14ac:dyDescent="0.25">
      <c r="C6" s="2" t="s">
        <v>9</v>
      </c>
      <c r="D6" s="3">
        <v>622241</v>
      </c>
      <c r="E6" s="3">
        <v>491971</v>
      </c>
      <c r="F6" s="3">
        <v>1289</v>
      </c>
      <c r="G6" s="3">
        <v>599</v>
      </c>
      <c r="H6" s="3">
        <v>2956</v>
      </c>
      <c r="I6" s="3">
        <f>SUM(E6:H6)</f>
        <v>496815</v>
      </c>
      <c r="J6" s="5">
        <f t="shared" ref="J6:J7" si="0">E6/D6</f>
        <v>0.79064381807049033</v>
      </c>
      <c r="L6" s="1" t="s">
        <v>12</v>
      </c>
      <c r="M6" s="3">
        <v>59583</v>
      </c>
      <c r="N6" s="5">
        <f>M6/M7</f>
        <v>6.3625170721080995E-2</v>
      </c>
    </row>
    <row r="7" spans="2:14" x14ac:dyDescent="0.25">
      <c r="C7" s="2" t="s">
        <v>6</v>
      </c>
      <c r="D7" s="3">
        <f>SUM(D5:D6)</f>
        <v>1232414</v>
      </c>
      <c r="E7" s="3">
        <f t="shared" ref="E7:I7" si="1">SUM(E5:E6)</f>
        <v>926728</v>
      </c>
      <c r="F7" s="3">
        <f t="shared" si="1"/>
        <v>3133</v>
      </c>
      <c r="G7" s="3">
        <f t="shared" si="1"/>
        <v>1219</v>
      </c>
      <c r="H7" s="3">
        <f t="shared" si="1"/>
        <v>5389</v>
      </c>
      <c r="I7" s="3">
        <f t="shared" si="1"/>
        <v>936469</v>
      </c>
      <c r="J7" s="5">
        <f t="shared" si="0"/>
        <v>0.75196159732038093</v>
      </c>
      <c r="L7" s="1" t="s">
        <v>6</v>
      </c>
      <c r="M7" s="3">
        <f>SUM(M5:M6)</f>
        <v>936469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28120</v>
      </c>
      <c r="D11" s="10">
        <f>C11/C$23</f>
        <v>3.2068022525162908E-2</v>
      </c>
    </row>
    <row r="12" spans="2:14" x14ac:dyDescent="0.25">
      <c r="B12" s="9" t="s">
        <v>16</v>
      </c>
      <c r="C12" s="3">
        <v>84270</v>
      </c>
      <c r="D12" s="10">
        <f t="shared" ref="D12:D22" si="2">C12/C$23</f>
        <v>9.6101431657022687E-2</v>
      </c>
    </row>
    <row r="13" spans="2:14" x14ac:dyDescent="0.25">
      <c r="B13" s="9" t="s">
        <v>17</v>
      </c>
      <c r="C13" s="3">
        <v>100683</v>
      </c>
      <c r="D13" s="10">
        <f t="shared" si="2"/>
        <v>0.1148188019879437</v>
      </c>
    </row>
    <row r="14" spans="2:14" x14ac:dyDescent="0.25">
      <c r="B14" s="9" t="s">
        <v>18</v>
      </c>
      <c r="C14" s="3">
        <v>198713</v>
      </c>
      <c r="D14" s="10">
        <f t="shared" si="2"/>
        <v>0.22661212517932774</v>
      </c>
    </row>
    <row r="15" spans="2:14" x14ac:dyDescent="0.25">
      <c r="B15" s="9" t="s">
        <v>19</v>
      </c>
      <c r="C15" s="3">
        <v>129189</v>
      </c>
      <c r="D15" s="10">
        <f t="shared" si="2"/>
        <v>0.14732701856341646</v>
      </c>
    </row>
    <row r="16" spans="2:14" x14ac:dyDescent="0.25">
      <c r="B16" s="9" t="s">
        <v>20</v>
      </c>
      <c r="C16" s="3">
        <v>51456</v>
      </c>
      <c r="D16" s="10">
        <f t="shared" si="2"/>
        <v>5.8680375784309478E-2</v>
      </c>
    </row>
    <row r="17" spans="2:4" x14ac:dyDescent="0.25">
      <c r="B17" s="9" t="s">
        <v>21</v>
      </c>
      <c r="C17" s="3">
        <v>71346</v>
      </c>
      <c r="D17" s="10">
        <f t="shared" si="2"/>
        <v>8.1362913765301303E-2</v>
      </c>
    </row>
    <row r="18" spans="2:4" x14ac:dyDescent="0.25">
      <c r="B18" s="9" t="s">
        <v>22</v>
      </c>
      <c r="C18" s="3">
        <v>102703</v>
      </c>
      <c r="D18" s="10">
        <f t="shared" si="2"/>
        <v>0.11712240815795896</v>
      </c>
    </row>
    <row r="19" spans="2:4" x14ac:dyDescent="0.25">
      <c r="B19" s="9" t="s">
        <v>23</v>
      </c>
      <c r="C19" s="3">
        <v>63603</v>
      </c>
      <c r="D19" s="10">
        <f t="shared" si="2"/>
        <v>7.2532803579940838E-2</v>
      </c>
    </row>
    <row r="20" spans="2:4" x14ac:dyDescent="0.25">
      <c r="B20" s="9" t="s">
        <v>24</v>
      </c>
      <c r="C20" s="3">
        <v>28472</v>
      </c>
      <c r="D20" s="10">
        <f t="shared" si="2"/>
        <v>3.2469443006274475E-2</v>
      </c>
    </row>
    <row r="21" spans="2:4" x14ac:dyDescent="0.25">
      <c r="B21" s="9" t="s">
        <v>25</v>
      </c>
      <c r="C21" s="3">
        <v>13864</v>
      </c>
      <c r="D21" s="10">
        <f t="shared" si="2"/>
        <v>1.5810493040144327E-2</v>
      </c>
    </row>
    <row r="22" spans="2:4" x14ac:dyDescent="0.25">
      <c r="B22" s="9" t="s">
        <v>26</v>
      </c>
      <c r="C22" s="3">
        <v>4467</v>
      </c>
      <c r="D22" s="10">
        <f t="shared" si="2"/>
        <v>5.094162753197109E-3</v>
      </c>
    </row>
    <row r="23" spans="2:4" x14ac:dyDescent="0.25">
      <c r="B23" s="13" t="s">
        <v>27</v>
      </c>
      <c r="C23" s="14">
        <f>SUM(C11:C22)</f>
        <v>876886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876886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56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69007</v>
      </c>
      <c r="E5" s="3">
        <v>51346</v>
      </c>
      <c r="F5" s="3">
        <v>264</v>
      </c>
      <c r="G5" s="3">
        <v>135</v>
      </c>
      <c r="H5" s="3">
        <v>672</v>
      </c>
      <c r="I5" s="3">
        <f>SUM(E5:H5)</f>
        <v>52417</v>
      </c>
      <c r="J5" s="5">
        <f>E5/D5</f>
        <v>0.74406944223049831</v>
      </c>
      <c r="L5" s="1" t="s">
        <v>11</v>
      </c>
      <c r="M5" s="3">
        <v>102311</v>
      </c>
      <c r="N5" s="5">
        <f>M5/M7</f>
        <v>0.9240349704665739</v>
      </c>
    </row>
    <row r="6" spans="2:14" x14ac:dyDescent="0.25">
      <c r="C6" s="2" t="s">
        <v>9</v>
      </c>
      <c r="D6" s="3">
        <v>71325</v>
      </c>
      <c r="E6" s="3">
        <v>56984</v>
      </c>
      <c r="F6" s="3">
        <v>334</v>
      </c>
      <c r="G6" s="3">
        <v>179</v>
      </c>
      <c r="H6" s="3">
        <v>808</v>
      </c>
      <c r="I6" s="3">
        <f>SUM(E6:H6)</f>
        <v>58305</v>
      </c>
      <c r="J6" s="5">
        <f t="shared" ref="J6:J7" si="0">E6/D6</f>
        <v>0.79893445495969151</v>
      </c>
      <c r="L6" s="1" t="s">
        <v>12</v>
      </c>
      <c r="M6" s="3">
        <v>8411</v>
      </c>
      <c r="N6" s="5">
        <f>M6/M7</f>
        <v>7.5965029533426057E-2</v>
      </c>
    </row>
    <row r="7" spans="2:14" x14ac:dyDescent="0.25">
      <c r="C7" s="2" t="s">
        <v>6</v>
      </c>
      <c r="D7" s="3">
        <f>SUM(D5:D6)</f>
        <v>140332</v>
      </c>
      <c r="E7" s="3">
        <f t="shared" ref="E7:I7" si="1">SUM(E5:E6)</f>
        <v>108330</v>
      </c>
      <c r="F7" s="3">
        <f t="shared" si="1"/>
        <v>598</v>
      </c>
      <c r="G7" s="3">
        <f t="shared" si="1"/>
        <v>314</v>
      </c>
      <c r="H7" s="3">
        <f t="shared" si="1"/>
        <v>1480</v>
      </c>
      <c r="I7" s="3">
        <f t="shared" si="1"/>
        <v>110722</v>
      </c>
      <c r="J7" s="5">
        <f t="shared" si="0"/>
        <v>0.77195507795798535</v>
      </c>
      <c r="L7" s="1" t="s">
        <v>6</v>
      </c>
      <c r="M7" s="3">
        <f>SUM(M5:M6)</f>
        <v>110722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2276</v>
      </c>
      <c r="D11" s="10">
        <f>C11/C$23</f>
        <v>2.223503091997929E-2</v>
      </c>
    </row>
    <row r="12" spans="2:14" x14ac:dyDescent="0.25">
      <c r="B12" s="9" t="s">
        <v>16</v>
      </c>
      <c r="C12" s="3">
        <v>5854</v>
      </c>
      <c r="D12" s="10">
        <f t="shared" ref="D12:D22" si="2">C12/C$23</f>
        <v>5.7189750002442336E-2</v>
      </c>
    </row>
    <row r="13" spans="2:14" x14ac:dyDescent="0.25">
      <c r="B13" s="9" t="s">
        <v>17</v>
      </c>
      <c r="C13" s="3">
        <v>8101</v>
      </c>
      <c r="D13" s="10">
        <f t="shared" si="2"/>
        <v>7.9141469895761082E-2</v>
      </c>
    </row>
    <row r="14" spans="2:14" x14ac:dyDescent="0.25">
      <c r="B14" s="9" t="s">
        <v>18</v>
      </c>
      <c r="C14" s="3">
        <v>16277</v>
      </c>
      <c r="D14" s="10">
        <f t="shared" si="2"/>
        <v>0.15901564072254082</v>
      </c>
    </row>
    <row r="15" spans="2:14" x14ac:dyDescent="0.25">
      <c r="B15" s="9" t="s">
        <v>19</v>
      </c>
      <c r="C15" s="3">
        <v>31486</v>
      </c>
      <c r="D15" s="10">
        <f t="shared" si="2"/>
        <v>0.30759762018737608</v>
      </c>
    </row>
    <row r="16" spans="2:14" x14ac:dyDescent="0.25">
      <c r="B16" s="9" t="s">
        <v>20</v>
      </c>
      <c r="C16" s="3">
        <v>13272</v>
      </c>
      <c r="D16" s="10">
        <f t="shared" si="2"/>
        <v>0.12965875675306024</v>
      </c>
    </row>
    <row r="17" spans="2:4" x14ac:dyDescent="0.25">
      <c r="B17" s="9" t="s">
        <v>21</v>
      </c>
      <c r="C17" s="3">
        <v>7380</v>
      </c>
      <c r="D17" s="10">
        <f t="shared" si="2"/>
        <v>7.2097771612235129E-2</v>
      </c>
    </row>
    <row r="18" spans="2:4" x14ac:dyDescent="0.25">
      <c r="B18" s="9" t="s">
        <v>22</v>
      </c>
      <c r="C18" s="3">
        <v>7251</v>
      </c>
      <c r="D18" s="10">
        <f t="shared" si="2"/>
        <v>7.0837526010883056E-2</v>
      </c>
    </row>
    <row r="19" spans="2:4" x14ac:dyDescent="0.25">
      <c r="B19" s="9" t="s">
        <v>23</v>
      </c>
      <c r="C19" s="3">
        <v>5679</v>
      </c>
      <c r="D19" s="10">
        <f t="shared" si="2"/>
        <v>5.5480114496732152E-2</v>
      </c>
    </row>
    <row r="20" spans="2:4" x14ac:dyDescent="0.25">
      <c r="B20" s="9" t="s">
        <v>24</v>
      </c>
      <c r="C20" s="3">
        <v>3926</v>
      </c>
      <c r="D20" s="10">
        <f t="shared" si="2"/>
        <v>3.8354451402389585E-2</v>
      </c>
    </row>
    <row r="21" spans="2:4" x14ac:dyDescent="0.25">
      <c r="B21" s="9" t="s">
        <v>25</v>
      </c>
      <c r="C21" s="3">
        <v>626</v>
      </c>
      <c r="D21" s="10">
        <f t="shared" si="2"/>
        <v>6.1156104375689963E-3</v>
      </c>
    </row>
    <row r="22" spans="2:4" x14ac:dyDescent="0.25">
      <c r="B22" s="9" t="s">
        <v>26</v>
      </c>
      <c r="C22" s="3">
        <v>233</v>
      </c>
      <c r="D22" s="10">
        <f t="shared" si="2"/>
        <v>2.2762575590312716E-3</v>
      </c>
    </row>
    <row r="23" spans="2:4" x14ac:dyDescent="0.25">
      <c r="B23" s="13" t="s">
        <v>27</v>
      </c>
      <c r="C23" s="14">
        <f>SUM(C11:C22)</f>
        <v>102361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102361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7.7109375" bestFit="1" customWidth="1"/>
    <col min="13" max="13" width="10.140625" bestFit="1" customWidth="1"/>
  </cols>
  <sheetData>
    <row r="2" spans="2:14" x14ac:dyDescent="0.25">
      <c r="C2" s="7" t="s">
        <v>33</v>
      </c>
      <c r="D2" t="s">
        <v>57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675955</v>
      </c>
      <c r="E5" s="3">
        <v>455033</v>
      </c>
      <c r="F5" s="3">
        <v>2539</v>
      </c>
      <c r="G5" s="3">
        <v>727</v>
      </c>
      <c r="H5" s="3">
        <v>3603</v>
      </c>
      <c r="I5" s="3">
        <f>SUM(E5:H5)</f>
        <v>461902</v>
      </c>
      <c r="J5" s="5">
        <f>E5/D5</f>
        <v>0.67317055129409498</v>
      </c>
      <c r="L5" s="1" t="s">
        <v>11</v>
      </c>
      <c r="M5" s="3">
        <v>916942</v>
      </c>
      <c r="N5" s="5">
        <f>M5/M7</f>
        <v>0.92822456964402311</v>
      </c>
    </row>
    <row r="6" spans="2:14" x14ac:dyDescent="0.25">
      <c r="C6" s="2" t="s">
        <v>9</v>
      </c>
      <c r="D6" s="3">
        <v>667233</v>
      </c>
      <c r="E6" s="3">
        <v>520095</v>
      </c>
      <c r="F6" s="3">
        <v>1102</v>
      </c>
      <c r="G6" s="3">
        <v>772</v>
      </c>
      <c r="H6" s="3">
        <v>3974</v>
      </c>
      <c r="I6" s="3">
        <f>SUM(E6:H6)</f>
        <v>525943</v>
      </c>
      <c r="J6" s="5">
        <f t="shared" ref="J6:J7" si="0">E6/D6</f>
        <v>0.7794803314584261</v>
      </c>
      <c r="L6" s="1" t="s">
        <v>12</v>
      </c>
      <c r="M6" s="3">
        <v>70903</v>
      </c>
      <c r="N6" s="5">
        <f>M6/M7</f>
        <v>7.1775430355976902E-2</v>
      </c>
    </row>
    <row r="7" spans="2:14" x14ac:dyDescent="0.25">
      <c r="C7" s="2" t="s">
        <v>6</v>
      </c>
      <c r="D7" s="3">
        <f>SUM(D5:D6)</f>
        <v>1343188</v>
      </c>
      <c r="E7" s="3">
        <f t="shared" ref="E7:I7" si="1">SUM(E5:E6)</f>
        <v>975128</v>
      </c>
      <c r="F7" s="3">
        <f t="shared" si="1"/>
        <v>3641</v>
      </c>
      <c r="G7" s="3">
        <f t="shared" si="1"/>
        <v>1499</v>
      </c>
      <c r="H7" s="3">
        <f t="shared" si="1"/>
        <v>7577</v>
      </c>
      <c r="I7" s="3">
        <f t="shared" si="1"/>
        <v>987845</v>
      </c>
      <c r="J7" s="5">
        <f t="shared" si="0"/>
        <v>0.72598027975235035</v>
      </c>
      <c r="L7" s="1" t="s">
        <v>6</v>
      </c>
      <c r="M7" s="3">
        <f>SUM(M5:M6)</f>
        <v>987845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47575</v>
      </c>
      <c r="D11" s="10">
        <f>C11/C$23</f>
        <v>5.1884415808197248E-2</v>
      </c>
    </row>
    <row r="12" spans="2:14" x14ac:dyDescent="0.25">
      <c r="B12" s="9" t="s">
        <v>16</v>
      </c>
      <c r="C12" s="3">
        <v>149899</v>
      </c>
      <c r="D12" s="10">
        <f t="shared" ref="D12:D22" si="2">C12/C$23</f>
        <v>0.16347707924819671</v>
      </c>
    </row>
    <row r="13" spans="2:14" x14ac:dyDescent="0.25">
      <c r="B13" s="9" t="s">
        <v>17</v>
      </c>
      <c r="C13" s="3">
        <v>69363</v>
      </c>
      <c r="D13" s="10">
        <f t="shared" si="2"/>
        <v>7.5646005963299748E-2</v>
      </c>
    </row>
    <row r="14" spans="2:14" x14ac:dyDescent="0.25">
      <c r="B14" s="9" t="s">
        <v>18</v>
      </c>
      <c r="C14" s="3">
        <v>130968</v>
      </c>
      <c r="D14" s="10">
        <f t="shared" si="2"/>
        <v>0.14283128049538574</v>
      </c>
    </row>
    <row r="15" spans="2:14" x14ac:dyDescent="0.25">
      <c r="B15" s="9" t="s">
        <v>19</v>
      </c>
      <c r="C15" s="3">
        <v>136667</v>
      </c>
      <c r="D15" s="10">
        <f t="shared" si="2"/>
        <v>0.14904650457717064</v>
      </c>
    </row>
    <row r="16" spans="2:14" x14ac:dyDescent="0.25">
      <c r="B16" s="9" t="s">
        <v>20</v>
      </c>
      <c r="C16" s="3">
        <v>64397</v>
      </c>
      <c r="D16" s="10">
        <f t="shared" si="2"/>
        <v>7.0230178135585464E-2</v>
      </c>
    </row>
    <row r="17" spans="2:4" x14ac:dyDescent="0.25">
      <c r="B17" s="9" t="s">
        <v>21</v>
      </c>
      <c r="C17" s="3">
        <v>72486</v>
      </c>
      <c r="D17" s="10">
        <f t="shared" si="2"/>
        <v>7.9051892049878836E-2</v>
      </c>
    </row>
    <row r="18" spans="2:4" x14ac:dyDescent="0.25">
      <c r="B18" s="9" t="s">
        <v>22</v>
      </c>
      <c r="C18" s="3">
        <v>63278</v>
      </c>
      <c r="D18" s="10">
        <f t="shared" si="2"/>
        <v>6.900981741484194E-2</v>
      </c>
    </row>
    <row r="19" spans="2:4" x14ac:dyDescent="0.25">
      <c r="B19" s="9" t="s">
        <v>23</v>
      </c>
      <c r="C19" s="3">
        <v>151807</v>
      </c>
      <c r="D19" s="10">
        <f t="shared" si="2"/>
        <v>0.16555790878812401</v>
      </c>
    </row>
    <row r="20" spans="2:4" x14ac:dyDescent="0.25">
      <c r="B20" s="9" t="s">
        <v>24</v>
      </c>
      <c r="C20" s="3">
        <v>14979</v>
      </c>
      <c r="D20" s="10">
        <f t="shared" si="2"/>
        <v>1.6335820586253002E-2</v>
      </c>
    </row>
    <row r="21" spans="2:4" x14ac:dyDescent="0.25">
      <c r="B21" s="9" t="s">
        <v>25</v>
      </c>
      <c r="C21" s="3">
        <v>12270</v>
      </c>
      <c r="D21" s="10">
        <f t="shared" si="2"/>
        <v>1.3381435248903421E-2</v>
      </c>
    </row>
    <row r="22" spans="2:4" x14ac:dyDescent="0.25">
      <c r="B22" s="9" t="s">
        <v>26</v>
      </c>
      <c r="C22" s="3">
        <v>3253</v>
      </c>
      <c r="D22" s="10">
        <f t="shared" si="2"/>
        <v>3.5476616841632297E-3</v>
      </c>
    </row>
    <row r="23" spans="2:4" x14ac:dyDescent="0.25">
      <c r="B23" s="13" t="s">
        <v>27</v>
      </c>
      <c r="C23" s="14">
        <f>SUM(C11:C22)</f>
        <v>916942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916942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58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237821</v>
      </c>
      <c r="E5" s="3">
        <v>189713</v>
      </c>
      <c r="F5" s="3">
        <v>724</v>
      </c>
      <c r="G5" s="3">
        <v>280</v>
      </c>
      <c r="H5" s="3">
        <v>1543</v>
      </c>
      <c r="I5" s="3">
        <f>SUM(E5:H5)</f>
        <v>192260</v>
      </c>
      <c r="J5" s="5">
        <f>E5/D5</f>
        <v>0.79771340630137788</v>
      </c>
      <c r="L5" s="1" t="s">
        <v>11</v>
      </c>
      <c r="M5" s="3">
        <v>340680</v>
      </c>
      <c r="N5" s="5">
        <f>M5/M7</f>
        <v>0.86274311183144248</v>
      </c>
    </row>
    <row r="6" spans="2:14" x14ac:dyDescent="0.25">
      <c r="C6" s="2" t="s">
        <v>9</v>
      </c>
      <c r="D6" s="3">
        <v>232201</v>
      </c>
      <c r="E6" s="3">
        <v>200172</v>
      </c>
      <c r="F6" s="3">
        <v>474</v>
      </c>
      <c r="G6" s="3">
        <v>296</v>
      </c>
      <c r="H6" s="3">
        <v>1678</v>
      </c>
      <c r="I6" s="3">
        <f>SUM(E6:H6)</f>
        <v>202620</v>
      </c>
      <c r="J6" s="5">
        <f t="shared" ref="J6:J7" si="0">E6/D6</f>
        <v>0.86206347087221846</v>
      </c>
      <c r="L6" s="1" t="s">
        <v>12</v>
      </c>
      <c r="M6" s="3">
        <v>54200</v>
      </c>
      <c r="N6" s="5">
        <f>M6/M7</f>
        <v>0.13725688816855752</v>
      </c>
    </row>
    <row r="7" spans="2:14" x14ac:dyDescent="0.25">
      <c r="C7" s="2" t="s">
        <v>6</v>
      </c>
      <c r="D7" s="3">
        <f>SUM(D5:D6)</f>
        <v>470022</v>
      </c>
      <c r="E7" s="3">
        <f t="shared" ref="E7:I7" si="1">SUM(E5:E6)</f>
        <v>389885</v>
      </c>
      <c r="F7" s="3">
        <f t="shared" si="1"/>
        <v>1198</v>
      </c>
      <c r="G7" s="3">
        <f t="shared" si="1"/>
        <v>576</v>
      </c>
      <c r="H7" s="3">
        <f t="shared" si="1"/>
        <v>3221</v>
      </c>
      <c r="I7" s="3">
        <f t="shared" si="1"/>
        <v>394880</v>
      </c>
      <c r="J7" s="5">
        <f t="shared" si="0"/>
        <v>0.82950372535753647</v>
      </c>
      <c r="L7" s="1" t="s">
        <v>6</v>
      </c>
      <c r="M7" s="3">
        <f>SUM(M5:M6)</f>
        <v>394880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17658</v>
      </c>
      <c r="D11" s="10">
        <f>C11/C$23</f>
        <v>5.1831630855935187E-2</v>
      </c>
    </row>
    <row r="12" spans="2:14" x14ac:dyDescent="0.25">
      <c r="B12" s="9" t="s">
        <v>16</v>
      </c>
      <c r="C12" s="3">
        <v>29325</v>
      </c>
      <c r="D12" s="10">
        <f t="shared" ref="D12:D22" si="2">C12/C$23</f>
        <v>8.6077844311377244E-2</v>
      </c>
    </row>
    <row r="13" spans="2:14" x14ac:dyDescent="0.25">
      <c r="B13" s="9" t="s">
        <v>17</v>
      </c>
      <c r="C13" s="3">
        <v>28487</v>
      </c>
      <c r="D13" s="10">
        <f t="shared" si="2"/>
        <v>8.3618058001643777E-2</v>
      </c>
    </row>
    <row r="14" spans="2:14" x14ac:dyDescent="0.25">
      <c r="B14" s="9" t="s">
        <v>18</v>
      </c>
      <c r="C14" s="3">
        <v>50115</v>
      </c>
      <c r="D14" s="10">
        <f t="shared" si="2"/>
        <v>0.14710285311729482</v>
      </c>
    </row>
    <row r="15" spans="2:14" x14ac:dyDescent="0.25">
      <c r="B15" s="9" t="s">
        <v>19</v>
      </c>
      <c r="C15" s="3">
        <v>42588</v>
      </c>
      <c r="D15" s="10">
        <f t="shared" si="2"/>
        <v>0.1250088059175766</v>
      </c>
    </row>
    <row r="16" spans="2:14" x14ac:dyDescent="0.25">
      <c r="B16" s="9" t="s">
        <v>20</v>
      </c>
      <c r="C16" s="3">
        <v>23076</v>
      </c>
      <c r="D16" s="10">
        <f t="shared" si="2"/>
        <v>6.7735117999295533E-2</v>
      </c>
    </row>
    <row r="17" spans="2:4" x14ac:dyDescent="0.25">
      <c r="B17" s="9" t="s">
        <v>21</v>
      </c>
      <c r="C17" s="3">
        <v>30021</v>
      </c>
      <c r="D17" s="10">
        <f t="shared" si="2"/>
        <v>8.8120817189151116E-2</v>
      </c>
    </row>
    <row r="18" spans="2:4" x14ac:dyDescent="0.25">
      <c r="B18" s="9" t="s">
        <v>22</v>
      </c>
      <c r="C18" s="3">
        <v>30017</v>
      </c>
      <c r="D18" s="10">
        <f t="shared" si="2"/>
        <v>8.8109075965715627E-2</v>
      </c>
    </row>
    <row r="19" spans="2:4" x14ac:dyDescent="0.25">
      <c r="B19" s="9" t="s">
        <v>23</v>
      </c>
      <c r="C19" s="3">
        <v>65570</v>
      </c>
      <c r="D19" s="10">
        <f t="shared" si="2"/>
        <v>0.19246800516613832</v>
      </c>
    </row>
    <row r="20" spans="2:4" x14ac:dyDescent="0.25">
      <c r="B20" s="9" t="s">
        <v>24</v>
      </c>
      <c r="C20" s="3">
        <v>6765</v>
      </c>
      <c r="D20" s="10">
        <f t="shared" si="2"/>
        <v>1.9857344135258893E-2</v>
      </c>
    </row>
    <row r="21" spans="2:4" x14ac:dyDescent="0.25">
      <c r="B21" s="9" t="s">
        <v>25</v>
      </c>
      <c r="C21" s="3">
        <v>16069</v>
      </c>
      <c r="D21" s="10">
        <f t="shared" si="2"/>
        <v>4.7167429846189976E-2</v>
      </c>
    </row>
    <row r="22" spans="2:4" x14ac:dyDescent="0.25">
      <c r="B22" s="9" t="s">
        <v>26</v>
      </c>
      <c r="C22" s="3">
        <v>989</v>
      </c>
      <c r="D22" s="10">
        <f t="shared" si="2"/>
        <v>2.9030174944229188E-3</v>
      </c>
    </row>
    <row r="23" spans="2:4" x14ac:dyDescent="0.25">
      <c r="B23" s="13" t="s">
        <v>27</v>
      </c>
      <c r="C23" s="14">
        <f>SUM(C11:C22)</f>
        <v>340680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340680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C7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" bestFit="1" customWidth="1"/>
    <col min="5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59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886415</v>
      </c>
      <c r="E5" s="3">
        <v>614725</v>
      </c>
      <c r="F5" s="3">
        <v>2554</v>
      </c>
      <c r="G5" s="3">
        <v>798</v>
      </c>
      <c r="H5" s="3">
        <v>3867</v>
      </c>
      <c r="I5" s="3">
        <f>SUM(E5:H5)</f>
        <v>621944</v>
      </c>
      <c r="J5" s="5">
        <f>E5/D5</f>
        <v>0.69349571024858558</v>
      </c>
      <c r="L5" s="1" t="s">
        <v>11</v>
      </c>
      <c r="M5" s="3">
        <v>1189001</v>
      </c>
      <c r="N5" s="5">
        <f>M5/M7</f>
        <v>0.90177487956120228</v>
      </c>
    </row>
    <row r="6" spans="2:14" x14ac:dyDescent="0.25">
      <c r="C6" s="2" t="s">
        <v>9</v>
      </c>
      <c r="D6" s="3">
        <v>882809</v>
      </c>
      <c r="E6" s="3">
        <v>690512</v>
      </c>
      <c r="F6" s="3">
        <v>1306</v>
      </c>
      <c r="G6" s="3">
        <v>747</v>
      </c>
      <c r="H6" s="3">
        <v>4003</v>
      </c>
      <c r="I6" s="3">
        <f>SUM(E6:H6)</f>
        <v>696568</v>
      </c>
      <c r="J6" s="5">
        <f t="shared" ref="J6:J7" si="0">E6/D6</f>
        <v>0.78217598597205062</v>
      </c>
      <c r="L6" s="1" t="s">
        <v>12</v>
      </c>
      <c r="M6" s="3">
        <v>129511</v>
      </c>
      <c r="N6" s="5">
        <f>M6/M7</f>
        <v>9.8225120438797678E-2</v>
      </c>
    </row>
    <row r="7" spans="2:14" x14ac:dyDescent="0.25">
      <c r="C7" s="2" t="s">
        <v>6</v>
      </c>
      <c r="D7" s="3">
        <f>SUM(D5:D6)</f>
        <v>1769224</v>
      </c>
      <c r="E7" s="3">
        <f t="shared" ref="E7:I7" si="1">SUM(E5:E6)</f>
        <v>1305237</v>
      </c>
      <c r="F7" s="3">
        <f t="shared" si="1"/>
        <v>3860</v>
      </c>
      <c r="G7" s="3">
        <f t="shared" si="1"/>
        <v>1545</v>
      </c>
      <c r="H7" s="3">
        <f t="shared" si="1"/>
        <v>7870</v>
      </c>
      <c r="I7" s="3">
        <f t="shared" si="1"/>
        <v>1318512</v>
      </c>
      <c r="J7" s="5">
        <f t="shared" si="0"/>
        <v>0.73774547485225161</v>
      </c>
      <c r="L7" s="1" t="s">
        <v>6</v>
      </c>
      <c r="M7" s="3">
        <f>SUM(M5:M6)</f>
        <v>1318512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49590</v>
      </c>
      <c r="D11" s="10">
        <f>C11/C$23</f>
        <v>4.1707281995557614E-2</v>
      </c>
    </row>
    <row r="12" spans="2:14" x14ac:dyDescent="0.25">
      <c r="B12" s="9" t="s">
        <v>16</v>
      </c>
      <c r="C12" s="3">
        <v>140115</v>
      </c>
      <c r="D12" s="10">
        <f t="shared" ref="D12:D22" si="2">C12/C$23</f>
        <v>0.11784262586827092</v>
      </c>
    </row>
    <row r="13" spans="2:14" x14ac:dyDescent="0.25">
      <c r="B13" s="9" t="s">
        <v>17</v>
      </c>
      <c r="C13" s="3">
        <v>97765</v>
      </c>
      <c r="D13" s="10">
        <f t="shared" si="2"/>
        <v>8.2224489298158704E-2</v>
      </c>
    </row>
    <row r="14" spans="2:14" x14ac:dyDescent="0.25">
      <c r="B14" s="9" t="s">
        <v>18</v>
      </c>
      <c r="C14" s="3">
        <v>148322</v>
      </c>
      <c r="D14" s="10">
        <f t="shared" si="2"/>
        <v>0.12474505908741877</v>
      </c>
    </row>
    <row r="15" spans="2:14" x14ac:dyDescent="0.25">
      <c r="B15" s="9" t="s">
        <v>19</v>
      </c>
      <c r="C15" s="3">
        <v>172385</v>
      </c>
      <c r="D15" s="10">
        <f t="shared" si="2"/>
        <v>0.14498305720516635</v>
      </c>
    </row>
    <row r="16" spans="2:14" x14ac:dyDescent="0.25">
      <c r="B16" s="9" t="s">
        <v>20</v>
      </c>
      <c r="C16" s="3">
        <v>99454</v>
      </c>
      <c r="D16" s="10">
        <f t="shared" si="2"/>
        <v>8.3645009550034025E-2</v>
      </c>
    </row>
    <row r="17" spans="2:4" x14ac:dyDescent="0.25">
      <c r="B17" s="9" t="s">
        <v>21</v>
      </c>
      <c r="C17" s="3">
        <v>110619</v>
      </c>
      <c r="D17" s="10">
        <f t="shared" si="2"/>
        <v>9.3035245554881782E-2</v>
      </c>
    </row>
    <row r="18" spans="2:4" x14ac:dyDescent="0.25">
      <c r="B18" s="9" t="s">
        <v>22</v>
      </c>
      <c r="C18" s="3">
        <v>105434</v>
      </c>
      <c r="D18" s="10">
        <f t="shared" si="2"/>
        <v>8.8674441821327318E-2</v>
      </c>
    </row>
    <row r="19" spans="2:4" x14ac:dyDescent="0.25">
      <c r="B19" s="9" t="s">
        <v>23</v>
      </c>
      <c r="C19" s="3">
        <v>117959</v>
      </c>
      <c r="D19" s="10">
        <f t="shared" si="2"/>
        <v>9.9208495198910687E-2</v>
      </c>
    </row>
    <row r="20" spans="2:4" x14ac:dyDescent="0.25">
      <c r="B20" s="9" t="s">
        <v>24</v>
      </c>
      <c r="C20" s="3">
        <v>85396</v>
      </c>
      <c r="D20" s="10">
        <f t="shared" si="2"/>
        <v>7.1821638501565602E-2</v>
      </c>
    </row>
    <row r="21" spans="2:4" x14ac:dyDescent="0.25">
      <c r="B21" s="9" t="s">
        <v>25</v>
      </c>
      <c r="C21" s="3">
        <v>51736</v>
      </c>
      <c r="D21" s="10">
        <f t="shared" si="2"/>
        <v>4.3512158526359521E-2</v>
      </c>
    </row>
    <row r="22" spans="2:4" x14ac:dyDescent="0.25">
      <c r="B22" s="9" t="s">
        <v>26</v>
      </c>
      <c r="C22" s="3">
        <v>10226</v>
      </c>
      <c r="D22" s="10">
        <f t="shared" si="2"/>
        <v>8.6004973923487025E-3</v>
      </c>
    </row>
    <row r="23" spans="2:4" x14ac:dyDescent="0.25">
      <c r="B23" s="13" t="s">
        <v>27</v>
      </c>
      <c r="C23" s="14">
        <f>SUM(C11:C22)</f>
        <v>1189001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1189001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AD25"/>
  <sheetViews>
    <sheetView workbookViewId="0">
      <selection activeCell="AD11" sqref="AD11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1.5703125" customWidth="1"/>
    <col min="5" max="5" width="12.5703125" customWidth="1"/>
    <col min="6" max="6" width="12.85546875" customWidth="1"/>
    <col min="7" max="7" width="12.42578125" customWidth="1"/>
    <col min="8" max="8" width="12.7109375" customWidth="1"/>
    <col min="9" max="10" width="13" customWidth="1"/>
    <col min="11" max="11" width="12.5703125" customWidth="1"/>
    <col min="12" max="12" width="11.7109375" customWidth="1"/>
    <col min="13" max="26" width="13.42578125" customWidth="1"/>
    <col min="27" max="28" width="14.85546875" customWidth="1"/>
    <col min="29" max="29" width="13.42578125" customWidth="1"/>
  </cols>
  <sheetData>
    <row r="2" spans="2:30" x14ac:dyDescent="0.25">
      <c r="C2" s="7" t="s">
        <v>30</v>
      </c>
      <c r="D2" t="s">
        <v>32</v>
      </c>
      <c r="E2" t="s">
        <v>86</v>
      </c>
    </row>
    <row r="3" spans="2:30" hidden="1" x14ac:dyDescent="0.25"/>
    <row r="4" spans="2:30" hidden="1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/>
      <c r="O4" s="4" t="s">
        <v>7</v>
      </c>
    </row>
    <row r="5" spans="2:30" hidden="1" x14ac:dyDescent="0.25">
      <c r="C5" s="2" t="s">
        <v>8</v>
      </c>
      <c r="D5" s="3">
        <f>'Kota Bandung'!D5+Cimahi!D5+BANDUNG!D5+'BDG-BARAT'!D5+CIANJUR!D5+SUKABUMI!D5+'Kota Sukabumi'!D5+BOGOR!D5+'Kota Bogor'!D5+'Kota Depok'!D5+'Kota Bekasi'!D5</f>
        <v>8138103</v>
      </c>
      <c r="E5" s="3">
        <f>'Kota Bandung'!E5+Cimahi!E5+BANDUNG!E5+'BDG-BARAT'!E5+CIANJUR!E5+SUKABUMI!E5+'Kota Sukabumi'!E5+BOGOR!E5+'Kota Bogor'!E5+'Kota Depok'!E5+'Kota Bekasi'!E5</f>
        <v>5539586</v>
      </c>
      <c r="F5" s="3">
        <f>'Kota Bandung'!F5+Cimahi!F5+BANDUNG!F5+'BDG-BARAT'!F5+CIANJUR!F5+SUKABUMI!F5+'Kota Sukabumi'!F5+BOGOR!F5+'Kota Bogor'!F5+'Kota Depok'!F5+'Kota Bekasi'!F5</f>
        <v>22633</v>
      </c>
      <c r="G5" s="3">
        <f>'Kota Bandung'!G5+Cimahi!G5+BANDUNG!G5+'BDG-BARAT'!G5+CIANJUR!G5+SUKABUMI!G5+'Kota Sukabumi'!G5+BOGOR!G5+'Kota Bogor'!G5+'Kota Depok'!G5+'Kota Bekasi'!G5</f>
        <v>15523</v>
      </c>
      <c r="H5" s="3">
        <f>'Kota Bandung'!H5+Cimahi!H5+BANDUNG!H5+'BDG-BARAT'!H5+CIANJUR!H5+SUKABUMI!H5+'Kota Sukabumi'!H5+BOGOR!H5+'Kota Bogor'!H5+'Kota Depok'!H5+'Kota Bekasi'!H5</f>
        <v>114549</v>
      </c>
      <c r="I5" s="3">
        <f>SUM(E5:H5)</f>
        <v>5692291</v>
      </c>
      <c r="J5" s="5">
        <f>E5/D5</f>
        <v>0.68069745492284872</v>
      </c>
      <c r="L5" s="1" t="s">
        <v>11</v>
      </c>
      <c r="M5" s="3">
        <f>'Kota Bandung'!M5+Cimahi!M5+BANDUNG!M5+'BDG-BARAT'!M5+CIANJUR!M5+SUKABUMI!M5+'Kota Sukabumi'!M5+BOGOR!M5+'Kota Bogor'!M5+'Kota Depok'!M5+'Kota Bekasi'!M5</f>
        <v>10357901</v>
      </c>
      <c r="N5" s="3"/>
      <c r="O5" s="5">
        <f>M5/M7</f>
        <v>0.88305143137457676</v>
      </c>
    </row>
    <row r="6" spans="2:30" hidden="1" x14ac:dyDescent="0.25">
      <c r="C6" s="2" t="s">
        <v>9</v>
      </c>
      <c r="D6" s="3">
        <f>'Kota Bandung'!D6+Cimahi!D6+BANDUNG!D6+'BDG-BARAT'!D6+CIANJUR!D6+SUKABUMI!D6+'Kota Sukabumi'!D6+BOGOR!D6+'Kota Bogor'!D6+'Kota Depok'!D6+'Kota Bekasi'!D6</f>
        <v>7947900</v>
      </c>
      <c r="E6" s="3">
        <f>'Kota Bandung'!E6+Cimahi!E6+BANDUNG!E6+'BDG-BARAT'!E6+CIANJUR!E6+SUKABUMI!E6+'Kota Sukabumi'!E6+BOGOR!E6+'Kota Bogor'!E6+'Kota Depok'!E6+'Kota Bekasi'!E6</f>
        <v>5875364</v>
      </c>
      <c r="F6" s="3">
        <f>'Kota Bandung'!F6+Cimahi!F6+BANDUNG!F6+'BDG-BARAT'!F6+CIANJUR!F6+SUKABUMI!F6+'Kota Sukabumi'!F6+BOGOR!F6+'Kota Bogor'!F6+'Kota Depok'!F6+'Kota Bekasi'!F6</f>
        <v>17299</v>
      </c>
      <c r="G6" s="3">
        <f>'Kota Bandung'!G6+Cimahi!G6+BANDUNG!G6+'BDG-BARAT'!G6+CIANJUR!G6+SUKABUMI!G6+'Kota Sukabumi'!G6+BOGOR!G6+'Kota Bogor'!G6+'Kota Depok'!G6+'Kota Bekasi'!G6</f>
        <v>15685</v>
      </c>
      <c r="H6" s="3">
        <f>'Kota Bandung'!H6+Cimahi!H6+BANDUNG!H6+'BDG-BARAT'!H6+CIANJUR!H6+SUKABUMI!H6+'Kota Sukabumi'!H6+BOGOR!H6+'Kota Bogor'!H6+'Kota Depok'!H6+'Kota Bekasi'!H6</f>
        <v>129030</v>
      </c>
      <c r="I6" s="3">
        <f>SUM(E6:H6)</f>
        <v>6037378</v>
      </c>
      <c r="J6" s="5">
        <f t="shared" ref="J6:J7" si="0">E6/D6</f>
        <v>0.73923476641628605</v>
      </c>
      <c r="L6" s="1" t="s">
        <v>12</v>
      </c>
      <c r="M6" s="3">
        <f>'Kota Bandung'!M6+Cimahi!M6+BANDUNG!M6+'BDG-BARAT'!M6+CIANJUR!M6+SUKABUMI!M6+'Kota Sukabumi'!M6+BOGOR!M6+'Kota Bogor'!M6+'Kota Depok'!M6+'Kota Bekasi'!M6</f>
        <v>1371768</v>
      </c>
      <c r="N6" s="3"/>
      <c r="O6" s="5">
        <f>M6/M7</f>
        <v>0.11694856862542327</v>
      </c>
    </row>
    <row r="7" spans="2:30" hidden="1" x14ac:dyDescent="0.25">
      <c r="C7" s="2" t="s">
        <v>6</v>
      </c>
      <c r="D7" s="3">
        <f>SUM(D5:D6)</f>
        <v>16086003</v>
      </c>
      <c r="E7" s="3">
        <f t="shared" ref="E7:I7" si="1">SUM(E5:E6)</f>
        <v>11414950</v>
      </c>
      <c r="F7" s="3">
        <f t="shared" si="1"/>
        <v>39932</v>
      </c>
      <c r="G7" s="3">
        <f t="shared" si="1"/>
        <v>31208</v>
      </c>
      <c r="H7" s="3">
        <f t="shared" si="1"/>
        <v>243579</v>
      </c>
      <c r="I7" s="3">
        <f t="shared" si="1"/>
        <v>11729669</v>
      </c>
      <c r="J7" s="5">
        <f t="shared" si="0"/>
        <v>0.70962003426208486</v>
      </c>
      <c r="L7" s="1" t="s">
        <v>6</v>
      </c>
      <c r="M7" s="3">
        <f>SUM(M5:M6)</f>
        <v>11729669</v>
      </c>
      <c r="N7" s="3"/>
      <c r="O7" s="5">
        <v>1</v>
      </c>
    </row>
    <row r="10" spans="2:30" x14ac:dyDescent="0.25">
      <c r="B10" s="11" t="s">
        <v>13</v>
      </c>
      <c r="C10" s="12" t="s">
        <v>60</v>
      </c>
      <c r="D10" s="12" t="s">
        <v>62</v>
      </c>
      <c r="E10" s="12" t="s">
        <v>63</v>
      </c>
      <c r="F10" s="12" t="s">
        <v>61</v>
      </c>
      <c r="G10" s="12" t="s">
        <v>64</v>
      </c>
      <c r="H10" s="12" t="s">
        <v>65</v>
      </c>
      <c r="I10" s="12" t="s">
        <v>66</v>
      </c>
      <c r="J10" s="12" t="s">
        <v>67</v>
      </c>
      <c r="K10" s="12" t="s">
        <v>68</v>
      </c>
      <c r="L10" s="12" t="s">
        <v>69</v>
      </c>
      <c r="M10" s="12" t="s">
        <v>70</v>
      </c>
      <c r="N10" s="12" t="s">
        <v>71</v>
      </c>
      <c r="O10" s="12" t="s">
        <v>72</v>
      </c>
      <c r="P10" s="12" t="s">
        <v>73</v>
      </c>
      <c r="Q10" s="12" t="s">
        <v>74</v>
      </c>
      <c r="R10" s="12" t="s">
        <v>75</v>
      </c>
      <c r="S10" s="12" t="s">
        <v>76</v>
      </c>
      <c r="T10" s="12" t="s">
        <v>77</v>
      </c>
      <c r="U10" s="12" t="s">
        <v>78</v>
      </c>
      <c r="V10" s="12" t="s">
        <v>79</v>
      </c>
      <c r="W10" s="12" t="s">
        <v>80</v>
      </c>
      <c r="X10" s="12" t="s">
        <v>81</v>
      </c>
      <c r="Y10" s="12" t="s">
        <v>56</v>
      </c>
      <c r="Z10" s="12" t="s">
        <v>82</v>
      </c>
      <c r="AA10" s="12" t="s">
        <v>83</v>
      </c>
      <c r="AB10" s="12" t="s">
        <v>84</v>
      </c>
      <c r="AC10" s="12" t="s">
        <v>31</v>
      </c>
      <c r="AD10" s="12" t="s">
        <v>7</v>
      </c>
    </row>
    <row r="11" spans="2:30" x14ac:dyDescent="0.25">
      <c r="B11" s="9" t="s">
        <v>15</v>
      </c>
      <c r="C11" s="3">
        <f>'Kota Bandung'!C11</f>
        <v>49125</v>
      </c>
      <c r="D11" s="17">
        <f>Cimahi!C11</f>
        <v>13667</v>
      </c>
      <c r="E11" s="17">
        <f>BANDUNG!C11</f>
        <v>91152</v>
      </c>
      <c r="F11" s="17">
        <f>'BDG-BARAT'!C11</f>
        <v>33519</v>
      </c>
      <c r="G11" s="17">
        <f>CIANJUR!C11</f>
        <v>36308</v>
      </c>
      <c r="H11" s="17">
        <f>SUKABUMI!C11</f>
        <v>55217</v>
      </c>
      <c r="I11" s="17">
        <f>'Kota Sukabumi'!C11</f>
        <v>5154</v>
      </c>
      <c r="J11" s="17">
        <f>BOGOR!C11</f>
        <v>105358</v>
      </c>
      <c r="K11" s="17">
        <f>'Kota Bogor'!C11</f>
        <v>16491</v>
      </c>
      <c r="L11" s="17">
        <f>'Kota Depok'!C11</f>
        <v>22722</v>
      </c>
      <c r="M11" s="17">
        <f>'Kota Bekasi'!C11</f>
        <v>31880</v>
      </c>
      <c r="N11" s="17">
        <f>BEKASI!C11</f>
        <v>52019</v>
      </c>
      <c r="O11" s="17">
        <f>KARAWANG!C11</f>
        <v>64458</v>
      </c>
      <c r="P11" s="17">
        <f>PURWAKARTA!C11</f>
        <v>36867</v>
      </c>
      <c r="Q11" s="17">
        <f>SUBANG!C11</f>
        <v>70917</v>
      </c>
      <c r="R11" s="17">
        <f>SUMEDANG!C11</f>
        <v>18343</v>
      </c>
      <c r="S11" s="17">
        <f>MAJALENGKA!C11</f>
        <v>28389</v>
      </c>
      <c r="T11" s="17">
        <f>INDRAMAYU!C11</f>
        <v>35720</v>
      </c>
      <c r="U11" s="17">
        <f>CIREBON!C11</f>
        <v>53983</v>
      </c>
      <c r="V11" s="17">
        <f>'Kota Cirebon'!C11</f>
        <v>11427</v>
      </c>
      <c r="W11" s="17">
        <f>KUNINGAN!C11</f>
        <v>21989</v>
      </c>
      <c r="X11" s="17">
        <f>CIAMIS!C11</f>
        <v>28120</v>
      </c>
      <c r="Y11" s="17">
        <f>'Kota Banjar'!C11</f>
        <v>2276</v>
      </c>
      <c r="Z11" s="17">
        <f>TASIKMALAYA!C11</f>
        <v>47575</v>
      </c>
      <c r="AA11" s="17">
        <f>'Kota Tasikmalaya'!C11</f>
        <v>17658</v>
      </c>
      <c r="AB11" s="17">
        <f>GARUT!C11</f>
        <v>49590</v>
      </c>
      <c r="AC11" s="17">
        <f>SUM(C11:AB11)</f>
        <v>999924</v>
      </c>
      <c r="AD11" s="5">
        <f>AC11/AC$23</f>
        <v>4.7877390855431946E-2</v>
      </c>
    </row>
    <row r="12" spans="2:30" x14ac:dyDescent="0.25">
      <c r="B12" s="9" t="s">
        <v>16</v>
      </c>
      <c r="C12" s="3">
        <f>'Kota Bandung'!C12</f>
        <v>41280</v>
      </c>
      <c r="D12" s="17">
        <f>Cimahi!C12</f>
        <v>12563</v>
      </c>
      <c r="E12" s="17">
        <f>BANDUNG!C12</f>
        <v>123793</v>
      </c>
      <c r="F12" s="17">
        <f>'BDG-BARAT'!C12</f>
        <v>57240</v>
      </c>
      <c r="G12" s="17">
        <f>CIANJUR!C12</f>
        <v>64868</v>
      </c>
      <c r="H12" s="17">
        <f>SUKABUMI!C12</f>
        <v>68639</v>
      </c>
      <c r="I12" s="17">
        <f>'Kota Sukabumi'!C12</f>
        <v>4857</v>
      </c>
      <c r="J12" s="17">
        <f>BOGOR!C12</f>
        <v>113640</v>
      </c>
      <c r="K12" s="17">
        <f>'Kota Bogor'!C12</f>
        <v>15621</v>
      </c>
      <c r="L12" s="17">
        <f>'Kota Depok'!C12</f>
        <v>32666</v>
      </c>
      <c r="M12" s="17">
        <f>'Kota Bekasi'!C12</f>
        <v>47966</v>
      </c>
      <c r="N12" s="17">
        <f>BEKASI!C12</f>
        <v>71152</v>
      </c>
      <c r="O12" s="17">
        <f>KARAWANG!C12</f>
        <v>79492</v>
      </c>
      <c r="P12" s="17">
        <f>PURWAKARTA!C12</f>
        <v>31985</v>
      </c>
      <c r="Q12" s="17">
        <f>SUBANG!C12</f>
        <v>61967</v>
      </c>
      <c r="R12" s="17">
        <f>SUMEDANG!C12</f>
        <v>30238</v>
      </c>
      <c r="S12" s="17">
        <f>MAJALENGKA!C12</f>
        <v>58614</v>
      </c>
      <c r="T12" s="17">
        <f>INDRAMAYU!C12</f>
        <v>93148</v>
      </c>
      <c r="U12" s="17">
        <f>CIREBON!C12</f>
        <v>139764</v>
      </c>
      <c r="V12" s="17">
        <f>'Kota Cirebon'!C12</f>
        <v>7587</v>
      </c>
      <c r="W12" s="17">
        <f>KUNINGAN!C12</f>
        <v>45610</v>
      </c>
      <c r="X12" s="17">
        <f>CIAMIS!C12</f>
        <v>84270</v>
      </c>
      <c r="Y12" s="17">
        <f>'Kota Banjar'!C12</f>
        <v>5854</v>
      </c>
      <c r="Z12" s="17">
        <f>TASIKMALAYA!C12</f>
        <v>149899</v>
      </c>
      <c r="AA12" s="17">
        <f>'Kota Tasikmalaya'!C12</f>
        <v>29325</v>
      </c>
      <c r="AB12" s="17">
        <f>GARUT!C12</f>
        <v>140115</v>
      </c>
      <c r="AC12" s="17">
        <f t="shared" ref="AC12:AC22" si="2">SUM(C12:AB12)</f>
        <v>1612153</v>
      </c>
      <c r="AD12" s="5">
        <f t="shared" ref="AD12:AD22" si="3">AC12/AC$23</f>
        <v>7.7191545857242333E-2</v>
      </c>
    </row>
    <row r="13" spans="2:30" x14ac:dyDescent="0.25">
      <c r="B13" s="9" t="s">
        <v>17</v>
      </c>
      <c r="C13" s="3">
        <f>'Kota Bandung'!C13</f>
        <v>142260</v>
      </c>
      <c r="D13" s="17">
        <f>Cimahi!C13</f>
        <v>31353</v>
      </c>
      <c r="E13" s="17">
        <f>BANDUNG!C13</f>
        <v>150783</v>
      </c>
      <c r="F13" s="17">
        <f>'BDG-BARAT'!C13</f>
        <v>78594</v>
      </c>
      <c r="G13" s="17">
        <f>CIANJUR!C13</f>
        <v>68671</v>
      </c>
      <c r="H13" s="17">
        <f>SUKABUMI!C13</f>
        <v>117477</v>
      </c>
      <c r="I13" s="17">
        <f>'Kota Sukabumi'!C13</f>
        <v>17493</v>
      </c>
      <c r="J13" s="17">
        <f>BOGOR!C13</f>
        <v>164944</v>
      </c>
      <c r="K13" s="17">
        <f>'Kota Bogor'!C13</f>
        <v>59321</v>
      </c>
      <c r="L13" s="17">
        <f>'Kota Depok'!C13</f>
        <v>116768</v>
      </c>
      <c r="M13" s="17">
        <f>'Kota Bekasi'!C13</f>
        <v>141527</v>
      </c>
      <c r="N13" s="17">
        <f>BEKASI!C13</f>
        <v>130140</v>
      </c>
      <c r="O13" s="17">
        <f>KARAWANG!C13</f>
        <v>74952</v>
      </c>
      <c r="P13" s="17">
        <f>PURWAKARTA!C13</f>
        <v>22184</v>
      </c>
      <c r="Q13" s="17">
        <f>SUBANG!C13</f>
        <v>79691</v>
      </c>
      <c r="R13" s="17">
        <f>SUMEDANG!C13</f>
        <v>50410</v>
      </c>
      <c r="S13" s="17">
        <f>MAJALENGKA!C13</f>
        <v>49601</v>
      </c>
      <c r="T13" s="17">
        <f>INDRAMAYU!C13</f>
        <v>60556</v>
      </c>
      <c r="U13" s="17">
        <f>CIREBON!C13</f>
        <v>121554</v>
      </c>
      <c r="V13" s="17">
        <f>'Kota Cirebon'!C13</f>
        <v>14260</v>
      </c>
      <c r="W13" s="17">
        <f>KUNINGAN!C13</f>
        <v>67087</v>
      </c>
      <c r="X13" s="17">
        <f>CIAMIS!C13</f>
        <v>100683</v>
      </c>
      <c r="Y13" s="17">
        <f>'Kota Banjar'!C13</f>
        <v>8101</v>
      </c>
      <c r="Z13" s="17">
        <f>TASIKMALAYA!C13</f>
        <v>69363</v>
      </c>
      <c r="AA13" s="17">
        <f>'Kota Tasikmalaya'!C13</f>
        <v>28487</v>
      </c>
      <c r="AB13" s="17">
        <f>GARUT!C13</f>
        <v>97765</v>
      </c>
      <c r="AC13" s="17">
        <f t="shared" si="2"/>
        <v>2064025</v>
      </c>
      <c r="AD13" s="5">
        <f t="shared" si="3"/>
        <v>9.8827642561217566E-2</v>
      </c>
    </row>
    <row r="14" spans="2:30" x14ac:dyDescent="0.25">
      <c r="B14" s="9" t="s">
        <v>18</v>
      </c>
      <c r="C14" s="3">
        <f>'Kota Bandung'!C14</f>
        <v>278414</v>
      </c>
      <c r="D14" s="17">
        <f>Cimahi!C14</f>
        <v>42155</v>
      </c>
      <c r="E14" s="17">
        <f>BANDUNG!C14</f>
        <v>288871</v>
      </c>
      <c r="F14" s="17">
        <f>'BDG-BARAT'!C14</f>
        <v>179990</v>
      </c>
      <c r="G14" s="17">
        <f>CIANJUR!C14</f>
        <v>134889</v>
      </c>
      <c r="H14" s="17">
        <f>SUKABUMI!C14</f>
        <v>165043</v>
      </c>
      <c r="I14" s="17">
        <f>'Kota Sukabumi'!C14</f>
        <v>28399</v>
      </c>
      <c r="J14" s="17">
        <f>BOGOR!C14</f>
        <v>333093</v>
      </c>
      <c r="K14" s="17">
        <f>'Kota Bogor'!C14</f>
        <v>99021</v>
      </c>
      <c r="L14" s="17">
        <f>'Kota Depok'!C14</f>
        <v>174170</v>
      </c>
      <c r="M14" s="17">
        <f>'Kota Bekasi'!C14</f>
        <v>256203</v>
      </c>
      <c r="N14" s="17">
        <f>BEKASI!C14</f>
        <v>252432</v>
      </c>
      <c r="O14" s="17">
        <f>KARAWANG!C14</f>
        <v>185335</v>
      </c>
      <c r="P14" s="17">
        <f>PURWAKARTA!C14</f>
        <v>83348</v>
      </c>
      <c r="Q14" s="17">
        <f>SUBANG!C14</f>
        <v>148663</v>
      </c>
      <c r="R14" s="17">
        <f>SUMEDANG!C14</f>
        <v>142071</v>
      </c>
      <c r="S14" s="17">
        <f>MAJALENGKA!C14</f>
        <v>212640</v>
      </c>
      <c r="T14" s="17">
        <f>INDRAMAYU!C14</f>
        <v>137576</v>
      </c>
      <c r="U14" s="17">
        <f>CIREBON!C14</f>
        <v>213028</v>
      </c>
      <c r="V14" s="17">
        <f>'Kota Cirebon'!C14</f>
        <v>32238</v>
      </c>
      <c r="W14" s="17">
        <f>KUNINGAN!C14</f>
        <v>108836</v>
      </c>
      <c r="X14" s="17">
        <f>CIAMIS!C14</f>
        <v>198713</v>
      </c>
      <c r="Y14" s="17">
        <f>'Kota Banjar'!C14</f>
        <v>16277</v>
      </c>
      <c r="Z14" s="17">
        <f>TASIKMALAYA!C14</f>
        <v>130968</v>
      </c>
      <c r="AA14" s="17">
        <f>'Kota Tasikmalaya'!C14</f>
        <v>50115</v>
      </c>
      <c r="AB14" s="17">
        <f>GARUT!C14</f>
        <v>148322</v>
      </c>
      <c r="AC14" s="17">
        <f t="shared" si="2"/>
        <v>4040810</v>
      </c>
      <c r="AD14" s="5">
        <f t="shared" si="3"/>
        <v>0.19347814408148814</v>
      </c>
    </row>
    <row r="15" spans="2:30" x14ac:dyDescent="0.25">
      <c r="B15" s="9" t="s">
        <v>19</v>
      </c>
      <c r="C15" s="3">
        <f>'Kota Bandung'!C15</f>
        <v>124797</v>
      </c>
      <c r="D15" s="17">
        <f>Cimahi!C15</f>
        <v>36382</v>
      </c>
      <c r="E15" s="17">
        <f>BANDUNG!C15</f>
        <v>321435</v>
      </c>
      <c r="F15" s="17">
        <f>'BDG-BARAT'!C15</f>
        <v>97924</v>
      </c>
      <c r="G15" s="17">
        <f>CIANJUR!C15</f>
        <v>165275</v>
      </c>
      <c r="H15" s="17">
        <f>SUKABUMI!C15</f>
        <v>171781</v>
      </c>
      <c r="I15" s="17">
        <f>'Kota Sukabumi'!C15</f>
        <v>17838</v>
      </c>
      <c r="J15" s="17">
        <f>BOGOR!C15</f>
        <v>340931</v>
      </c>
      <c r="K15" s="17">
        <f>'Kota Bogor'!C15</f>
        <v>57966</v>
      </c>
      <c r="L15" s="17">
        <f>'Kota Depok'!C15</f>
        <v>87517</v>
      </c>
      <c r="M15" s="17">
        <f>'Kota Bekasi'!C15</f>
        <v>131651</v>
      </c>
      <c r="N15" s="17">
        <f>BEKASI!C15</f>
        <v>183345</v>
      </c>
      <c r="O15" s="17">
        <f>KARAWANG!C15</f>
        <v>157787</v>
      </c>
      <c r="P15" s="17">
        <f>PURWAKARTA!C15</f>
        <v>82827</v>
      </c>
      <c r="Q15" s="17">
        <f>SUBANG!C15</f>
        <v>121037</v>
      </c>
      <c r="R15" s="17">
        <f>SUMEDANG!C15</f>
        <v>111084</v>
      </c>
      <c r="S15" s="17">
        <f>MAJALENGKA!C15</f>
        <v>64856</v>
      </c>
      <c r="T15" s="17">
        <f>INDRAMAYU!C15</f>
        <v>320600</v>
      </c>
      <c r="U15" s="17">
        <f>CIREBON!C15</f>
        <v>90696</v>
      </c>
      <c r="V15" s="17">
        <f>'Kota Cirebon'!C15</f>
        <v>18117</v>
      </c>
      <c r="W15" s="17">
        <f>KUNINGAN!C15</f>
        <v>75380</v>
      </c>
      <c r="X15" s="17">
        <f>CIAMIS!C15</f>
        <v>129189</v>
      </c>
      <c r="Y15" s="17">
        <f>'Kota Banjar'!C15</f>
        <v>31486</v>
      </c>
      <c r="Z15" s="17">
        <f>TASIKMALAYA!C15</f>
        <v>136667</v>
      </c>
      <c r="AA15" s="17">
        <f>'Kota Tasikmalaya'!C15</f>
        <v>42588</v>
      </c>
      <c r="AB15" s="17">
        <f>GARUT!C15</f>
        <v>172385</v>
      </c>
      <c r="AC15" s="17">
        <f t="shared" si="2"/>
        <v>3291541</v>
      </c>
      <c r="AD15" s="5">
        <f t="shared" si="3"/>
        <v>0.15760237275400862</v>
      </c>
    </row>
    <row r="16" spans="2:30" x14ac:dyDescent="0.25">
      <c r="B16" s="9" t="s">
        <v>20</v>
      </c>
      <c r="C16" s="3">
        <f>'Kota Bandung'!C16</f>
        <v>186773</v>
      </c>
      <c r="D16" s="17">
        <f>Cimahi!C16</f>
        <v>35163</v>
      </c>
      <c r="E16" s="17">
        <f>BANDUNG!C16</f>
        <v>182254</v>
      </c>
      <c r="F16" s="17">
        <f>'BDG-BARAT'!C16</f>
        <v>86151</v>
      </c>
      <c r="G16" s="17">
        <f>CIANJUR!C16</f>
        <v>74312</v>
      </c>
      <c r="H16" s="17">
        <f>SUKABUMI!C16</f>
        <v>105218</v>
      </c>
      <c r="I16" s="17">
        <f>'Kota Sukabumi'!C16</f>
        <v>18446</v>
      </c>
      <c r="J16" s="17">
        <f>BOGOR!C16</f>
        <v>297962</v>
      </c>
      <c r="K16" s="17">
        <f>'Kota Bogor'!C16</f>
        <v>55982</v>
      </c>
      <c r="L16" s="17">
        <f>'Kota Depok'!C16</f>
        <v>119167</v>
      </c>
      <c r="M16" s="17">
        <f>'Kota Bekasi'!C16</f>
        <v>113849</v>
      </c>
      <c r="N16" s="17">
        <f>BEKASI!C16</f>
        <v>160099</v>
      </c>
      <c r="O16" s="17">
        <f>KARAWANG!C16</f>
        <v>209401</v>
      </c>
      <c r="P16" s="17">
        <f>PURWAKARTA!C16</f>
        <v>52022</v>
      </c>
      <c r="Q16" s="17">
        <f>SUBANG!C16</f>
        <v>73505</v>
      </c>
      <c r="R16" s="17">
        <f>SUMEDANG!C16</f>
        <v>82333</v>
      </c>
      <c r="S16" s="17">
        <f>MAJALENGKA!C16</f>
        <v>48996</v>
      </c>
      <c r="T16" s="17">
        <f>INDRAMAYU!C16</f>
        <v>58787</v>
      </c>
      <c r="U16" s="17">
        <f>CIREBON!C16</f>
        <v>105697</v>
      </c>
      <c r="V16" s="17">
        <f>'Kota Cirebon'!C16</f>
        <v>16121</v>
      </c>
      <c r="W16" s="17">
        <f>KUNINGAN!C16</f>
        <v>35735</v>
      </c>
      <c r="X16" s="17">
        <f>CIAMIS!C16</f>
        <v>51456</v>
      </c>
      <c r="Y16" s="17">
        <f>'Kota Banjar'!C16</f>
        <v>13272</v>
      </c>
      <c r="Z16" s="17">
        <f>TASIKMALAYA!C16</f>
        <v>64397</v>
      </c>
      <c r="AA16" s="17">
        <f>'Kota Tasikmalaya'!C16</f>
        <v>23076</v>
      </c>
      <c r="AB16" s="17">
        <f>GARUT!C16</f>
        <v>99454</v>
      </c>
      <c r="AC16" s="17">
        <f t="shared" si="2"/>
        <v>2369628</v>
      </c>
      <c r="AD16" s="5">
        <f t="shared" si="3"/>
        <v>0.11346022891537305</v>
      </c>
    </row>
    <row r="17" spans="2:30" x14ac:dyDescent="0.25">
      <c r="B17" s="9" t="s">
        <v>21</v>
      </c>
      <c r="C17" s="3">
        <f>'Kota Bandung'!C17</f>
        <v>99904</v>
      </c>
      <c r="D17" s="17">
        <f>Cimahi!C17</f>
        <v>24839</v>
      </c>
      <c r="E17" s="17">
        <f>BANDUNG!C17</f>
        <v>147027</v>
      </c>
      <c r="F17" s="17">
        <f>'BDG-BARAT'!C17</f>
        <v>66027</v>
      </c>
      <c r="G17" s="17">
        <f>CIANJUR!C17</f>
        <v>289610</v>
      </c>
      <c r="H17" s="17">
        <f>SUKABUMI!C17</f>
        <v>87317</v>
      </c>
      <c r="I17" s="17">
        <f>'Kota Sukabumi'!C17</f>
        <v>12727</v>
      </c>
      <c r="J17" s="17">
        <f>BOGOR!C17</f>
        <v>184402</v>
      </c>
      <c r="K17" s="17">
        <f>'Kota Bogor'!C17</f>
        <v>44493</v>
      </c>
      <c r="L17" s="17">
        <f>'Kota Depok'!C17</f>
        <v>75516</v>
      </c>
      <c r="M17" s="17">
        <f>'Kota Bekasi'!C17</f>
        <v>66734</v>
      </c>
      <c r="N17" s="17">
        <f>BEKASI!C17</f>
        <v>127743</v>
      </c>
      <c r="O17" s="17">
        <f>KARAWANG!C17</f>
        <v>80684</v>
      </c>
      <c r="P17" s="17">
        <f>PURWAKARTA!C17</f>
        <v>30493</v>
      </c>
      <c r="Q17" s="17">
        <f>SUBANG!C17</f>
        <v>78502</v>
      </c>
      <c r="R17" s="17">
        <f>SUMEDANG!C17</f>
        <v>50952</v>
      </c>
      <c r="S17" s="17">
        <f>MAJALENGKA!C17</f>
        <v>42704</v>
      </c>
      <c r="T17" s="17">
        <f>INDRAMAYU!C17</f>
        <v>39332</v>
      </c>
      <c r="U17" s="17">
        <f>CIREBON!C17</f>
        <v>69918</v>
      </c>
      <c r="V17" s="17">
        <f>'Kota Cirebon'!C17</f>
        <v>13525</v>
      </c>
      <c r="W17" s="17">
        <f>KUNINGAN!C17</f>
        <v>49518</v>
      </c>
      <c r="X17" s="17">
        <f>CIAMIS!C17</f>
        <v>71346</v>
      </c>
      <c r="Y17" s="17">
        <f>'Kota Banjar'!C17</f>
        <v>7380</v>
      </c>
      <c r="Z17" s="17">
        <f>TASIKMALAYA!C17</f>
        <v>72486</v>
      </c>
      <c r="AA17" s="17">
        <f>'Kota Tasikmalaya'!C17</f>
        <v>30021</v>
      </c>
      <c r="AB17" s="17">
        <f>GARUT!C17</f>
        <v>110619</v>
      </c>
      <c r="AC17" s="17">
        <f t="shared" si="2"/>
        <v>1973819</v>
      </c>
      <c r="AD17" s="5">
        <f t="shared" si="3"/>
        <v>9.4508486385843152E-2</v>
      </c>
    </row>
    <row r="18" spans="2:30" x14ac:dyDescent="0.25">
      <c r="B18" s="9" t="s">
        <v>22</v>
      </c>
      <c r="C18" s="3">
        <f>'Kota Bandung'!C18</f>
        <v>39318</v>
      </c>
      <c r="D18" s="17">
        <f>Cimahi!C18</f>
        <v>10415</v>
      </c>
      <c r="E18" s="17">
        <f>BANDUNG!C18</f>
        <v>87963</v>
      </c>
      <c r="F18" s="17">
        <f>'BDG-BARAT'!C18</f>
        <v>43802</v>
      </c>
      <c r="G18" s="17">
        <f>CIANJUR!C18</f>
        <v>30005</v>
      </c>
      <c r="H18" s="17">
        <f>SUKABUMI!C18</f>
        <v>99919</v>
      </c>
      <c r="I18" s="17">
        <f>'Kota Sukabumi'!C18</f>
        <v>9466</v>
      </c>
      <c r="J18" s="17">
        <f>BOGOR!C18</f>
        <v>90173</v>
      </c>
      <c r="K18" s="17">
        <f>'Kota Bogor'!C18</f>
        <v>21111</v>
      </c>
      <c r="L18" s="17">
        <f>'Kota Depok'!C18</f>
        <v>56984</v>
      </c>
      <c r="M18" s="17">
        <f>'Kota Bekasi'!C18</f>
        <v>43135</v>
      </c>
      <c r="N18" s="17">
        <f>BEKASI!C18</f>
        <v>82407</v>
      </c>
      <c r="O18" s="17">
        <f>KARAWANG!C18</f>
        <v>44804</v>
      </c>
      <c r="P18" s="17">
        <f>PURWAKARTA!C18</f>
        <v>16716</v>
      </c>
      <c r="Q18" s="17">
        <f>SUBANG!C18</f>
        <v>36968</v>
      </c>
      <c r="R18" s="17">
        <f>SUMEDANG!C18</f>
        <v>26446</v>
      </c>
      <c r="S18" s="17">
        <f>MAJALENGKA!C18</f>
        <v>34966</v>
      </c>
      <c r="T18" s="17">
        <f>INDRAMAYU!C18</f>
        <v>13007</v>
      </c>
      <c r="U18" s="17">
        <f>CIREBON!C18</f>
        <v>32278</v>
      </c>
      <c r="V18" s="17">
        <f>'Kota Cirebon'!C18</f>
        <v>9402</v>
      </c>
      <c r="W18" s="17">
        <f>KUNINGAN!C18</f>
        <v>43760</v>
      </c>
      <c r="X18" s="17">
        <f>CIAMIS!C18</f>
        <v>102703</v>
      </c>
      <c r="Y18" s="17">
        <f>'Kota Banjar'!C18</f>
        <v>7251</v>
      </c>
      <c r="Z18" s="17">
        <f>TASIKMALAYA!C18</f>
        <v>63278</v>
      </c>
      <c r="AA18" s="17">
        <f>'Kota Tasikmalaya'!C18</f>
        <v>30017</v>
      </c>
      <c r="AB18" s="17">
        <f>GARUT!C18</f>
        <v>105434</v>
      </c>
      <c r="AC18" s="17">
        <f t="shared" si="2"/>
        <v>1181728</v>
      </c>
      <c r="AD18" s="5">
        <f t="shared" si="3"/>
        <v>5.6582353599681459E-2</v>
      </c>
    </row>
    <row r="19" spans="2:30" x14ac:dyDescent="0.25">
      <c r="B19" s="9" t="s">
        <v>23</v>
      </c>
      <c r="C19" s="3">
        <f>'Kota Bandung'!C19</f>
        <v>73131</v>
      </c>
      <c r="D19" s="17">
        <f>Cimahi!C19</f>
        <v>27980</v>
      </c>
      <c r="E19" s="17">
        <f>BANDUNG!C19</f>
        <v>66785</v>
      </c>
      <c r="F19" s="17">
        <f>'BDG-BARAT'!C19</f>
        <v>47102</v>
      </c>
      <c r="G19" s="17">
        <f>CIANJUR!C19</f>
        <v>65833</v>
      </c>
      <c r="H19" s="17">
        <f>SUKABUMI!C19</f>
        <v>111567</v>
      </c>
      <c r="I19" s="17">
        <f>'Kota Sukabumi'!C19</f>
        <v>9797</v>
      </c>
      <c r="J19" s="17">
        <f>BOGOR!C19</f>
        <v>251628</v>
      </c>
      <c r="K19" s="17">
        <f>'Kota Bogor'!C19</f>
        <v>37226</v>
      </c>
      <c r="L19" s="17">
        <f>'Kota Depok'!C19</f>
        <v>47705</v>
      </c>
      <c r="M19" s="17">
        <f>'Kota Bekasi'!C19</f>
        <v>66499</v>
      </c>
      <c r="N19" s="17">
        <f>BEKASI!C19</f>
        <v>93351</v>
      </c>
      <c r="O19" s="17">
        <f>KARAWANG!C19</f>
        <v>44761</v>
      </c>
      <c r="P19" s="17">
        <f>PURWAKARTA!C19</f>
        <v>27908</v>
      </c>
      <c r="Q19" s="17">
        <f>SUBANG!C19</f>
        <v>24909</v>
      </c>
      <c r="R19" s="17">
        <f>SUMEDANG!C19</f>
        <v>59257</v>
      </c>
      <c r="S19" s="17">
        <f>MAJALENGKA!C19</f>
        <v>57032</v>
      </c>
      <c r="T19" s="17">
        <f>INDRAMAYU!C19</f>
        <v>20405</v>
      </c>
      <c r="U19" s="17">
        <f>CIREBON!C19</f>
        <v>24426</v>
      </c>
      <c r="V19" s="17">
        <f>'Kota Cirebon'!C19</f>
        <v>4197</v>
      </c>
      <c r="W19" s="17">
        <f>KUNINGAN!C19</f>
        <v>31520</v>
      </c>
      <c r="X19" s="17">
        <f>CIAMIS!C19</f>
        <v>63603</v>
      </c>
      <c r="Y19" s="17">
        <f>'Kota Banjar'!C19</f>
        <v>5679</v>
      </c>
      <c r="Z19" s="17">
        <f>TASIKMALAYA!C19</f>
        <v>151807</v>
      </c>
      <c r="AA19" s="17">
        <f>'Kota Tasikmalaya'!C19</f>
        <v>65570</v>
      </c>
      <c r="AB19" s="17">
        <f>GARUT!C19</f>
        <v>117959</v>
      </c>
      <c r="AC19" s="17">
        <f t="shared" si="2"/>
        <v>1597637</v>
      </c>
      <c r="AD19" s="5">
        <f t="shared" si="3"/>
        <v>7.6496504828466691E-2</v>
      </c>
    </row>
    <row r="20" spans="2:30" x14ac:dyDescent="0.25">
      <c r="B20" s="9" t="s">
        <v>24</v>
      </c>
      <c r="C20" s="3">
        <f>'Kota Bandung'!C20</f>
        <v>74030</v>
      </c>
      <c r="D20" s="17">
        <f>Cimahi!C20</f>
        <v>20790</v>
      </c>
      <c r="E20" s="17">
        <f>BANDUNG!C20</f>
        <v>99164</v>
      </c>
      <c r="F20" s="17">
        <f>'BDG-BARAT'!C20</f>
        <v>57379</v>
      </c>
      <c r="G20" s="17">
        <f>CIANJUR!C20</f>
        <v>65658</v>
      </c>
      <c r="H20" s="17">
        <f>SUKABUMI!C20</f>
        <v>90665</v>
      </c>
      <c r="I20" s="17">
        <f>'Kota Sukabumi'!C20</f>
        <v>22044</v>
      </c>
      <c r="J20" s="17">
        <f>BOGOR!C20</f>
        <v>107034</v>
      </c>
      <c r="K20" s="17">
        <f>'Kota Bogor'!C20</f>
        <v>26143</v>
      </c>
      <c r="L20" s="17">
        <f>'Kota Depok'!C20</f>
        <v>43191</v>
      </c>
      <c r="M20" s="17">
        <f>'Kota Bekasi'!C20</f>
        <v>67632</v>
      </c>
      <c r="N20" s="17">
        <f>BEKASI!C20</f>
        <v>64113</v>
      </c>
      <c r="O20" s="17">
        <f>KARAWANG!C20</f>
        <v>44388</v>
      </c>
      <c r="P20" s="17">
        <f>PURWAKARTA!C20</f>
        <v>28545</v>
      </c>
      <c r="Q20" s="17">
        <f>SUBANG!C20</f>
        <v>44293</v>
      </c>
      <c r="R20" s="17">
        <f>SUMEDANG!C20</f>
        <v>29782</v>
      </c>
      <c r="S20" s="17">
        <f>MAJALENGKA!C20</f>
        <v>27408</v>
      </c>
      <c r="T20" s="17">
        <f>INDRAMAYU!C20</f>
        <v>50085</v>
      </c>
      <c r="U20" s="17">
        <f>CIREBON!C20</f>
        <v>51007</v>
      </c>
      <c r="V20" s="17">
        <f>'Kota Cirebon'!C20</f>
        <v>9769</v>
      </c>
      <c r="W20" s="17">
        <f>KUNINGAN!C20</f>
        <v>12084</v>
      </c>
      <c r="X20" s="17">
        <f>CIAMIS!C20</f>
        <v>28472</v>
      </c>
      <c r="Y20" s="17">
        <f>'Kota Banjar'!C20</f>
        <v>3926</v>
      </c>
      <c r="Z20" s="17">
        <f>TASIKMALAYA!C20</f>
        <v>14979</v>
      </c>
      <c r="AA20" s="17">
        <f>'Kota Tasikmalaya'!C20</f>
        <v>6765</v>
      </c>
      <c r="AB20" s="17">
        <f>GARUT!C20</f>
        <v>85396</v>
      </c>
      <c r="AC20" s="17">
        <f t="shared" si="2"/>
        <v>1174742</v>
      </c>
      <c r="AD20" s="5">
        <f t="shared" si="3"/>
        <v>5.6247856725402966E-2</v>
      </c>
    </row>
    <row r="21" spans="2:30" x14ac:dyDescent="0.25">
      <c r="B21" s="9" t="s">
        <v>25</v>
      </c>
      <c r="C21" s="3">
        <f>'Kota Bandung'!C21</f>
        <v>29447</v>
      </c>
      <c r="D21" s="17">
        <f>Cimahi!C21</f>
        <v>6796</v>
      </c>
      <c r="E21" s="17">
        <f>BANDUNG!C21</f>
        <v>48239</v>
      </c>
      <c r="F21" s="17">
        <f>'BDG-BARAT'!C21</f>
        <v>25917</v>
      </c>
      <c r="G21" s="17">
        <f>CIANJUR!C21</f>
        <v>24887</v>
      </c>
      <c r="H21" s="17">
        <f>SUKABUMI!C21</f>
        <v>16839</v>
      </c>
      <c r="I21" s="17">
        <f>'Kota Sukabumi'!C21</f>
        <v>5198</v>
      </c>
      <c r="J21" s="17">
        <f>BOGOR!C21</f>
        <v>35246</v>
      </c>
      <c r="K21" s="17">
        <f>'Kota Bogor'!C21</f>
        <v>13357</v>
      </c>
      <c r="L21" s="17">
        <f>'Kota Depok'!C21</f>
        <v>9252</v>
      </c>
      <c r="M21" s="17">
        <f>'Kota Bekasi'!C21</f>
        <v>16065</v>
      </c>
      <c r="N21" s="17">
        <f>BEKASI!C21</f>
        <v>28505</v>
      </c>
      <c r="O21" s="17">
        <f>KARAWANG!C21</f>
        <v>27122</v>
      </c>
      <c r="P21" s="17">
        <f>PURWAKARTA!C21</f>
        <v>3839</v>
      </c>
      <c r="Q21" s="17">
        <f>SUBANG!C21</f>
        <v>5787</v>
      </c>
      <c r="R21" s="17">
        <f>SUMEDANG!C21</f>
        <v>10617</v>
      </c>
      <c r="S21" s="17">
        <f>MAJALENGKA!C21</f>
        <v>8790</v>
      </c>
      <c r="T21" s="17">
        <f>INDRAMAYU!C21</f>
        <v>7942</v>
      </c>
      <c r="U21" s="17">
        <f>CIREBON!C21</f>
        <v>12996</v>
      </c>
      <c r="V21" s="17">
        <f>'Kota Cirebon'!C21</f>
        <v>3244</v>
      </c>
      <c r="W21" s="17">
        <f>KUNINGAN!C21</f>
        <v>6779</v>
      </c>
      <c r="X21" s="17">
        <f>CIAMIS!C21</f>
        <v>13864</v>
      </c>
      <c r="Y21" s="17">
        <f>'Kota Banjar'!C21</f>
        <v>626</v>
      </c>
      <c r="Z21" s="17">
        <f>TASIKMALAYA!C21</f>
        <v>12270</v>
      </c>
      <c r="AA21" s="17">
        <f>'Kota Tasikmalaya'!C21</f>
        <v>16069</v>
      </c>
      <c r="AB21" s="17">
        <f>GARUT!C21</f>
        <v>51736</v>
      </c>
      <c r="AC21" s="17">
        <f t="shared" si="2"/>
        <v>441429</v>
      </c>
      <c r="AD21" s="5">
        <f t="shared" si="3"/>
        <v>2.1136075109630798E-2</v>
      </c>
    </row>
    <row r="22" spans="2:30" x14ac:dyDescent="0.25">
      <c r="B22" s="9" t="s">
        <v>26</v>
      </c>
      <c r="C22" s="3">
        <f>'Kota Bandung'!C22</f>
        <v>10347</v>
      </c>
      <c r="D22" s="17">
        <f>Cimahi!C22</f>
        <v>2126</v>
      </c>
      <c r="E22" s="17">
        <f>BANDUNG!C22</f>
        <v>7855</v>
      </c>
      <c r="F22" s="17">
        <f>'BDG-BARAT'!C22</f>
        <v>8896</v>
      </c>
      <c r="G22" s="17">
        <f>CIANJUR!C22</f>
        <v>8122</v>
      </c>
      <c r="H22" s="17">
        <f>SUKABUMI!C22</f>
        <v>7983</v>
      </c>
      <c r="I22" s="17">
        <f>'Kota Sukabumi'!C22</f>
        <v>1714</v>
      </c>
      <c r="J22" s="17">
        <f>BOGOR!C22</f>
        <v>10069</v>
      </c>
      <c r="K22" s="17">
        <f>'Kota Bogor'!C22</f>
        <v>2969</v>
      </c>
      <c r="L22" s="17">
        <f>'Kota Depok'!C22</f>
        <v>7602</v>
      </c>
      <c r="M22" s="17">
        <f>'Kota Bekasi'!C22</f>
        <v>6976</v>
      </c>
      <c r="N22" s="17">
        <f>BEKASI!C22</f>
        <v>7155</v>
      </c>
      <c r="O22" s="17">
        <f>KARAWANG!C22</f>
        <v>7148</v>
      </c>
      <c r="P22" s="17">
        <f>PURWAKARTA!C22</f>
        <v>1494</v>
      </c>
      <c r="Q22" s="17">
        <f>SUBANG!C22</f>
        <v>7132</v>
      </c>
      <c r="R22" s="17">
        <f>SUMEDANG!C22</f>
        <v>3304</v>
      </c>
      <c r="S22" s="17">
        <f>MAJALENGKA!C22</f>
        <v>3627</v>
      </c>
      <c r="T22" s="17">
        <f>INDRAMAYU!C22</f>
        <v>2189</v>
      </c>
      <c r="U22" s="17">
        <f>CIREBON!C22</f>
        <v>4433</v>
      </c>
      <c r="V22" s="17">
        <f>'Kota Cirebon'!C22</f>
        <v>1792</v>
      </c>
      <c r="W22" s="17">
        <f>KUNINGAN!C22</f>
        <v>5561</v>
      </c>
      <c r="X22" s="17">
        <f>CIAMIS!C22</f>
        <v>4467</v>
      </c>
      <c r="Y22" s="17">
        <f>'Kota Banjar'!C22</f>
        <v>233</v>
      </c>
      <c r="Z22" s="17">
        <f>TASIKMALAYA!C22</f>
        <v>3253</v>
      </c>
      <c r="AA22" s="17">
        <f>'Kota Tasikmalaya'!C22</f>
        <v>989</v>
      </c>
      <c r="AB22" s="17">
        <f>GARUT!C22</f>
        <v>10226</v>
      </c>
      <c r="AC22" s="17">
        <f t="shared" si="2"/>
        <v>137662</v>
      </c>
      <c r="AD22" s="5">
        <f t="shared" si="3"/>
        <v>6.5913983262132648E-3</v>
      </c>
    </row>
    <row r="23" spans="2:30" x14ac:dyDescent="0.25">
      <c r="B23" s="13" t="s">
        <v>27</v>
      </c>
      <c r="C23" s="14">
        <f>SUM(C11:C22)</f>
        <v>1148826</v>
      </c>
      <c r="D23" s="14">
        <f t="shared" ref="D23:AC23" si="4">SUM(D11:D22)</f>
        <v>264229</v>
      </c>
      <c r="E23" s="14">
        <f t="shared" si="4"/>
        <v>1615321</v>
      </c>
      <c r="F23" s="14">
        <f t="shared" si="4"/>
        <v>782541</v>
      </c>
      <c r="G23" s="14">
        <f t="shared" si="4"/>
        <v>1028438</v>
      </c>
      <c r="H23" s="14">
        <f t="shared" si="4"/>
        <v>1097665</v>
      </c>
      <c r="I23" s="14">
        <f t="shared" si="4"/>
        <v>153133</v>
      </c>
      <c r="J23" s="14">
        <f t="shared" si="4"/>
        <v>2034480</v>
      </c>
      <c r="K23" s="14">
        <f t="shared" si="4"/>
        <v>449701</v>
      </c>
      <c r="L23" s="14">
        <f t="shared" si="4"/>
        <v>793260</v>
      </c>
      <c r="M23" s="14">
        <f t="shared" si="4"/>
        <v>990117</v>
      </c>
      <c r="N23" s="14">
        <f t="shared" ref="N23" si="5">SUM(N11:N22)</f>
        <v>1252461</v>
      </c>
      <c r="O23" s="14">
        <f t="shared" ref="O23" si="6">SUM(O11:O22)</f>
        <v>1020332</v>
      </c>
      <c r="P23" s="14">
        <f t="shared" ref="P23" si="7">SUM(P11:P22)</f>
        <v>418228</v>
      </c>
      <c r="Q23" s="14">
        <f t="shared" ref="Q23" si="8">SUM(Q11:Q22)</f>
        <v>753371</v>
      </c>
      <c r="R23" s="14">
        <f t="shared" ref="R23" si="9">SUM(R11:R22)</f>
        <v>614837</v>
      </c>
      <c r="S23" s="14">
        <f t="shared" ref="S23" si="10">SUM(S11:S22)</f>
        <v>637623</v>
      </c>
      <c r="T23" s="14">
        <f t="shared" ref="T23" si="11">SUM(T11:T22)</f>
        <v>839347</v>
      </c>
      <c r="U23" s="14">
        <f t="shared" ref="U23" si="12">SUM(U11:U22)</f>
        <v>919780</v>
      </c>
      <c r="V23" s="14">
        <f t="shared" ref="V23" si="13">SUM(V11:V22)</f>
        <v>141679</v>
      </c>
      <c r="W23" s="14">
        <f t="shared" ref="W23" si="14">SUM(W11:W22)</f>
        <v>503859</v>
      </c>
      <c r="X23" s="14">
        <f t="shared" ref="X23" si="15">SUM(X11:X22)</f>
        <v>876886</v>
      </c>
      <c r="Y23" s="14">
        <f t="shared" ref="Y23" si="16">SUM(Y11:Y22)</f>
        <v>102361</v>
      </c>
      <c r="Z23" s="14">
        <f t="shared" ref="Z23" si="17">SUM(Z11:Z22)</f>
        <v>916942</v>
      </c>
      <c r="AA23" s="14">
        <f t="shared" ref="AA23" si="18">SUM(AA11:AA22)</f>
        <v>340680</v>
      </c>
      <c r="AB23" s="14">
        <f t="shared" ref="AB23" si="19">SUM(AB11:AB22)</f>
        <v>1189001</v>
      </c>
      <c r="AC23" s="14">
        <f t="shared" si="4"/>
        <v>20885098</v>
      </c>
      <c r="AD23" s="18">
        <f>AC23/AC25</f>
        <v>1</v>
      </c>
    </row>
    <row r="24" spans="2:30" x14ac:dyDescent="0.25">
      <c r="B24" s="13" t="s">
        <v>28</v>
      </c>
      <c r="C24" s="14">
        <f>'Kota Bandung'!$C$24</f>
        <v>0</v>
      </c>
      <c r="D24" s="14">
        <f>Cimahi!C24</f>
        <v>0</v>
      </c>
      <c r="E24" s="14">
        <f>BANDUNG!C24</f>
        <v>0</v>
      </c>
      <c r="F24" s="14">
        <f>'BDG-BARAT'!C24</f>
        <v>0</v>
      </c>
      <c r="G24" s="14">
        <f>CIANJUR!C24</f>
        <v>0</v>
      </c>
      <c r="H24" s="14">
        <f>SUKABUMI!C24</f>
        <v>0</v>
      </c>
      <c r="I24" s="14">
        <f>'Kota Sukabumi'!C24</f>
        <v>0</v>
      </c>
      <c r="J24" s="14">
        <f>BOGOR!C24</f>
        <v>0</v>
      </c>
      <c r="K24" s="14">
        <f>'Kota Bogor'!C24</f>
        <v>0</v>
      </c>
      <c r="L24" s="14">
        <f>'Kota Depok'!C24</f>
        <v>0</v>
      </c>
      <c r="M24" s="14">
        <f>'Kota Bekasi'!C24</f>
        <v>0</v>
      </c>
      <c r="N24" s="14">
        <f>BEKASI!C24</f>
        <v>0</v>
      </c>
      <c r="O24" s="14">
        <f>KARAWANG!C24</f>
        <v>0</v>
      </c>
      <c r="P24" s="14">
        <f>PURWAKARTA!C24</f>
        <v>0</v>
      </c>
      <c r="Q24" s="14">
        <f>SUBANG!C24</f>
        <v>0</v>
      </c>
      <c r="R24" s="14">
        <f>SUMEDANG!C24</f>
        <v>0</v>
      </c>
      <c r="S24" s="14">
        <f>MAJALENGKA!C24</f>
        <v>0</v>
      </c>
      <c r="T24" s="14">
        <f>INDRAMAYU!C24</f>
        <v>0</v>
      </c>
      <c r="U24" s="14">
        <f>CIREBON!C24</f>
        <v>0</v>
      </c>
      <c r="V24" s="14">
        <f>'Kota Cirebon'!C24</f>
        <v>0</v>
      </c>
      <c r="W24" s="14">
        <f>KUNINGAN!C24</f>
        <v>0</v>
      </c>
      <c r="X24" s="14">
        <f>CIAMIS!C24</f>
        <v>0</v>
      </c>
      <c r="Y24" s="14">
        <f>'Kota Banjar'!C24</f>
        <v>0</v>
      </c>
      <c r="Z24" s="14">
        <f>TASIKMALAYA!C24</f>
        <v>0</v>
      </c>
      <c r="AA24" s="14">
        <f>'Kota Tasikmalaya'!C24</f>
        <v>0</v>
      </c>
      <c r="AB24" s="14">
        <f>GARUT!C24</f>
        <v>0</v>
      </c>
      <c r="AC24" s="14">
        <f>SUM(C24:M24)</f>
        <v>0</v>
      </c>
      <c r="AD24" s="18">
        <f>AC24/AC25</f>
        <v>0</v>
      </c>
    </row>
    <row r="25" spans="2:30" x14ac:dyDescent="0.25">
      <c r="B25" s="13" t="s">
        <v>29</v>
      </c>
      <c r="C25" s="14">
        <f>C23+C24</f>
        <v>1148826</v>
      </c>
      <c r="D25" s="14">
        <f t="shared" ref="D25:AC25" si="20">D23+D24</f>
        <v>264229</v>
      </c>
      <c r="E25" s="14">
        <f t="shared" si="20"/>
        <v>1615321</v>
      </c>
      <c r="F25" s="14">
        <f t="shared" si="20"/>
        <v>782541</v>
      </c>
      <c r="G25" s="14">
        <f t="shared" si="20"/>
        <v>1028438</v>
      </c>
      <c r="H25" s="14">
        <f t="shared" si="20"/>
        <v>1097665</v>
      </c>
      <c r="I25" s="14">
        <f t="shared" si="20"/>
        <v>153133</v>
      </c>
      <c r="J25" s="14">
        <f t="shared" si="20"/>
        <v>2034480</v>
      </c>
      <c r="K25" s="14">
        <f t="shared" si="20"/>
        <v>449701</v>
      </c>
      <c r="L25" s="14">
        <f t="shared" si="20"/>
        <v>793260</v>
      </c>
      <c r="M25" s="14">
        <f t="shared" si="20"/>
        <v>990117</v>
      </c>
      <c r="N25" s="14">
        <f t="shared" ref="N25" si="21">N23+N24</f>
        <v>1252461</v>
      </c>
      <c r="O25" s="14">
        <f t="shared" ref="O25" si="22">O23+O24</f>
        <v>1020332</v>
      </c>
      <c r="P25" s="14">
        <f t="shared" ref="P25" si="23">P23+P24</f>
        <v>418228</v>
      </c>
      <c r="Q25" s="14">
        <f t="shared" ref="Q25" si="24">Q23+Q24</f>
        <v>753371</v>
      </c>
      <c r="R25" s="14">
        <f t="shared" ref="R25" si="25">R23+R24</f>
        <v>614837</v>
      </c>
      <c r="S25" s="14">
        <f t="shared" ref="S25" si="26">S23+S24</f>
        <v>637623</v>
      </c>
      <c r="T25" s="14">
        <f t="shared" ref="T25" si="27">T23+T24</f>
        <v>839347</v>
      </c>
      <c r="U25" s="14">
        <f t="shared" ref="U25" si="28">U23+U24</f>
        <v>919780</v>
      </c>
      <c r="V25" s="14">
        <f t="shared" ref="V25" si="29">V23+V24</f>
        <v>141679</v>
      </c>
      <c r="W25" s="14">
        <f t="shared" ref="W25" si="30">W23+W24</f>
        <v>503859</v>
      </c>
      <c r="X25" s="14">
        <f t="shared" ref="X25" si="31">X23+X24</f>
        <v>876886</v>
      </c>
      <c r="Y25" s="14">
        <f t="shared" ref="Y25" si="32">Y23+Y24</f>
        <v>102361</v>
      </c>
      <c r="Z25" s="14">
        <f t="shared" ref="Z25" si="33">Z23+Z24</f>
        <v>916942</v>
      </c>
      <c r="AA25" s="14">
        <f t="shared" ref="AA25" si="34">AA23+AA24</f>
        <v>340680</v>
      </c>
      <c r="AB25" s="14">
        <f t="shared" ref="AB25" si="35">AB23+AB24</f>
        <v>1189001</v>
      </c>
      <c r="AC25" s="14">
        <f t="shared" si="20"/>
        <v>20885098</v>
      </c>
      <c r="AD25" s="16">
        <v>1</v>
      </c>
    </row>
  </sheetData>
  <pageMargins left="0.7" right="0.7" top="0.75" bottom="0.75" header="0.3" footer="0.3"/>
  <pageSetup orientation="portrait" horizontalDpi="360" verticalDpi="360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O19" sqref="O19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85</v>
      </c>
    </row>
    <row r="3" spans="2:14" hidden="1" x14ac:dyDescent="0.25"/>
    <row r="4" spans="2:14" hidden="1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hidden="1" x14ac:dyDescent="0.25">
      <c r="C5" s="2" t="s">
        <v>8</v>
      </c>
      <c r="D5" s="3">
        <f>'REKAP-JABAR'!D5</f>
        <v>8138103</v>
      </c>
      <c r="E5" s="3">
        <f>'REKAP-JABAR'!E5</f>
        <v>5539586</v>
      </c>
      <c r="F5" s="3">
        <f>'REKAP-JABAR'!F5</f>
        <v>22633</v>
      </c>
      <c r="G5" s="3">
        <f>'REKAP-JABAR'!G5</f>
        <v>15523</v>
      </c>
      <c r="H5" s="3">
        <f>'REKAP-JABAR'!H5</f>
        <v>114549</v>
      </c>
      <c r="I5" s="3">
        <f>SUM(E5:H5)</f>
        <v>5692291</v>
      </c>
      <c r="J5" s="5">
        <f>E5/D5</f>
        <v>0.68069745492284872</v>
      </c>
      <c r="L5" s="1" t="s">
        <v>11</v>
      </c>
      <c r="M5" s="3">
        <f>'REKAP-JABAR'!M5</f>
        <v>10357901</v>
      </c>
      <c r="N5" s="5">
        <f>M5/M7</f>
        <v>0.88305143137457676</v>
      </c>
    </row>
    <row r="6" spans="2:14" hidden="1" x14ac:dyDescent="0.25">
      <c r="C6" s="2" t="s">
        <v>9</v>
      </c>
      <c r="D6" s="3">
        <f>'REKAP-JABAR'!D6</f>
        <v>7947900</v>
      </c>
      <c r="E6" s="3">
        <f>'REKAP-JABAR'!E6</f>
        <v>5875364</v>
      </c>
      <c r="F6" s="3">
        <f>'REKAP-JABAR'!F6</f>
        <v>17299</v>
      </c>
      <c r="G6" s="3">
        <f>'REKAP-JABAR'!G6</f>
        <v>15685</v>
      </c>
      <c r="H6" s="3">
        <f>'REKAP-JABAR'!H6</f>
        <v>129030</v>
      </c>
      <c r="I6" s="3">
        <f>SUM(E6:H6)</f>
        <v>6037378</v>
      </c>
      <c r="J6" s="5">
        <f t="shared" ref="J6:J7" si="0">E6/D6</f>
        <v>0.73923476641628605</v>
      </c>
      <c r="L6" s="1" t="s">
        <v>12</v>
      </c>
      <c r="M6" s="3">
        <f>'REKAP-JABAR'!M6</f>
        <v>1371768</v>
      </c>
      <c r="N6" s="5">
        <f>M6/M7</f>
        <v>0.11694856862542327</v>
      </c>
    </row>
    <row r="7" spans="2:14" hidden="1" x14ac:dyDescent="0.25">
      <c r="C7" s="2" t="s">
        <v>6</v>
      </c>
      <c r="D7" s="3">
        <f>SUM(D5:D6)</f>
        <v>16086003</v>
      </c>
      <c r="E7" s="3">
        <f t="shared" ref="E7:I7" si="1">SUM(E5:E6)</f>
        <v>11414950</v>
      </c>
      <c r="F7" s="3">
        <f t="shared" si="1"/>
        <v>39932</v>
      </c>
      <c r="G7" s="3">
        <f t="shared" si="1"/>
        <v>31208</v>
      </c>
      <c r="H7" s="3">
        <f t="shared" si="1"/>
        <v>243579</v>
      </c>
      <c r="I7" s="3">
        <f t="shared" si="1"/>
        <v>11729669</v>
      </c>
      <c r="J7" s="5">
        <f t="shared" si="0"/>
        <v>0.70962003426208486</v>
      </c>
      <c r="L7" s="1" t="s">
        <v>6</v>
      </c>
      <c r="M7" s="3">
        <f>SUM(M5:M6)</f>
        <v>11729669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f>'REKAP-JABAR'!AC11</f>
        <v>999924</v>
      </c>
      <c r="D11" s="10">
        <f>C11/C$23</f>
        <v>4.7877390855431946E-2</v>
      </c>
    </row>
    <row r="12" spans="2:14" x14ac:dyDescent="0.25">
      <c r="B12" s="9" t="s">
        <v>16</v>
      </c>
      <c r="C12" s="3">
        <f>'REKAP-JABAR'!AC12</f>
        <v>1612153</v>
      </c>
      <c r="D12" s="10">
        <f t="shared" ref="D12:D22" si="2">C12/C$23</f>
        <v>7.7191545857242333E-2</v>
      </c>
    </row>
    <row r="13" spans="2:14" x14ac:dyDescent="0.25">
      <c r="B13" s="9" t="s">
        <v>17</v>
      </c>
      <c r="C13" s="3">
        <f>'REKAP-JABAR'!AC13</f>
        <v>2064025</v>
      </c>
      <c r="D13" s="10">
        <f t="shared" si="2"/>
        <v>9.8827642561217566E-2</v>
      </c>
    </row>
    <row r="14" spans="2:14" x14ac:dyDescent="0.25">
      <c r="B14" s="9" t="s">
        <v>18</v>
      </c>
      <c r="C14" s="3">
        <f>'REKAP-JABAR'!AC14</f>
        <v>4040810</v>
      </c>
      <c r="D14" s="10">
        <f t="shared" si="2"/>
        <v>0.19347814408148814</v>
      </c>
    </row>
    <row r="15" spans="2:14" x14ac:dyDescent="0.25">
      <c r="B15" s="9" t="s">
        <v>19</v>
      </c>
      <c r="C15" s="3">
        <f>'REKAP-JABAR'!AC15</f>
        <v>3291541</v>
      </c>
      <c r="D15" s="10">
        <f t="shared" si="2"/>
        <v>0.15760237275400862</v>
      </c>
    </row>
    <row r="16" spans="2:14" x14ac:dyDescent="0.25">
      <c r="B16" s="9" t="s">
        <v>20</v>
      </c>
      <c r="C16" s="3">
        <f>'REKAP-JABAR'!AC16</f>
        <v>2369628</v>
      </c>
      <c r="D16" s="10">
        <f t="shared" si="2"/>
        <v>0.11346022891537305</v>
      </c>
    </row>
    <row r="17" spans="2:4" x14ac:dyDescent="0.25">
      <c r="B17" s="9" t="s">
        <v>21</v>
      </c>
      <c r="C17" s="3">
        <f>'REKAP-JABAR'!AC17</f>
        <v>1973819</v>
      </c>
      <c r="D17" s="10">
        <f t="shared" si="2"/>
        <v>9.4508486385843152E-2</v>
      </c>
    </row>
    <row r="18" spans="2:4" x14ac:dyDescent="0.25">
      <c r="B18" s="9" t="s">
        <v>22</v>
      </c>
      <c r="C18" s="3">
        <f>'REKAP-JABAR'!AC18</f>
        <v>1181728</v>
      </c>
      <c r="D18" s="10">
        <f t="shared" si="2"/>
        <v>5.6582353599681459E-2</v>
      </c>
    </row>
    <row r="19" spans="2:4" x14ac:dyDescent="0.25">
      <c r="B19" s="9" t="s">
        <v>23</v>
      </c>
      <c r="C19" s="3">
        <f>'REKAP-JABAR'!AC19</f>
        <v>1597637</v>
      </c>
      <c r="D19" s="10">
        <f t="shared" si="2"/>
        <v>7.6496504828466691E-2</v>
      </c>
    </row>
    <row r="20" spans="2:4" x14ac:dyDescent="0.25">
      <c r="B20" s="9" t="s">
        <v>24</v>
      </c>
      <c r="C20" s="3">
        <f>'REKAP-JABAR'!AC20</f>
        <v>1174742</v>
      </c>
      <c r="D20" s="10">
        <f t="shared" si="2"/>
        <v>5.6247856725402966E-2</v>
      </c>
    </row>
    <row r="21" spans="2:4" x14ac:dyDescent="0.25">
      <c r="B21" s="9" t="s">
        <v>25</v>
      </c>
      <c r="C21" s="3">
        <f>'REKAP-JABAR'!AC21</f>
        <v>441429</v>
      </c>
      <c r="D21" s="10">
        <f t="shared" si="2"/>
        <v>2.1136075109630798E-2</v>
      </c>
    </row>
    <row r="22" spans="2:4" x14ac:dyDescent="0.25">
      <c r="B22" s="9" t="s">
        <v>26</v>
      </c>
      <c r="C22" s="3">
        <f>'REKAP-JABAR'!AC22</f>
        <v>137662</v>
      </c>
      <c r="D22" s="10">
        <f t="shared" si="2"/>
        <v>6.5913983262132648E-3</v>
      </c>
    </row>
    <row r="23" spans="2:4" x14ac:dyDescent="0.25">
      <c r="B23" s="13" t="s">
        <v>27</v>
      </c>
      <c r="C23" s="14">
        <f>SUM(C11:C22)</f>
        <v>20885098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20885098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9:H9"/>
  <sheetViews>
    <sheetView workbookViewId="0">
      <selection activeCell="I11" sqref="I11"/>
    </sheetView>
  </sheetViews>
  <sheetFormatPr defaultRowHeight="15" x14ac:dyDescent="0.25"/>
  <sheetData>
    <row r="9" spans="4:8" x14ac:dyDescent="0.25">
      <c r="D9" s="7"/>
      <c r="E9" s="7"/>
      <c r="F9" s="7"/>
      <c r="G9" s="7"/>
      <c r="H9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A10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36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1228765</v>
      </c>
      <c r="E5" s="3">
        <v>855904</v>
      </c>
      <c r="F5" s="3">
        <v>2007</v>
      </c>
      <c r="G5" s="3">
        <v>2472</v>
      </c>
      <c r="H5" s="3">
        <v>16488</v>
      </c>
      <c r="I5" s="3">
        <f>SUM(E5:H5)</f>
        <v>876871</v>
      </c>
      <c r="J5" s="5">
        <f>E5/D5</f>
        <v>0.69655629839717115</v>
      </c>
      <c r="L5" s="1" t="s">
        <v>11</v>
      </c>
      <c r="M5" s="3">
        <v>1615321</v>
      </c>
      <c r="N5" s="5">
        <f>M5/M7</f>
        <v>0.89953645489345258</v>
      </c>
    </row>
    <row r="6" spans="2:14" x14ac:dyDescent="0.25">
      <c r="C6" s="2" t="s">
        <v>9</v>
      </c>
      <c r="D6" s="3">
        <v>1195149</v>
      </c>
      <c r="E6" s="3">
        <v>896078</v>
      </c>
      <c r="F6" s="3">
        <v>1385</v>
      </c>
      <c r="G6" s="3">
        <v>2444</v>
      </c>
      <c r="H6" s="3">
        <v>18948</v>
      </c>
      <c r="I6" s="3">
        <f>SUM(E6:H6)</f>
        <v>918855</v>
      </c>
      <c r="J6" s="5">
        <f t="shared" ref="J6:J7" si="0">E6/D6</f>
        <v>0.74976258190401368</v>
      </c>
      <c r="L6" s="1" t="s">
        <v>12</v>
      </c>
      <c r="M6" s="3">
        <v>180405</v>
      </c>
      <c r="N6" s="5">
        <f>M6/M7</f>
        <v>0.10046354510654744</v>
      </c>
    </row>
    <row r="7" spans="2:14" x14ac:dyDescent="0.25">
      <c r="C7" s="2" t="s">
        <v>6</v>
      </c>
      <c r="D7" s="3">
        <f>SUM(D5:D6)</f>
        <v>2423914</v>
      </c>
      <c r="E7" s="3">
        <f t="shared" ref="E7:I7" si="1">SUM(E5:E6)</f>
        <v>1751982</v>
      </c>
      <c r="F7" s="3">
        <f t="shared" si="1"/>
        <v>3392</v>
      </c>
      <c r="G7" s="3">
        <f t="shared" si="1"/>
        <v>4916</v>
      </c>
      <c r="H7" s="3">
        <f t="shared" si="1"/>
        <v>35436</v>
      </c>
      <c r="I7" s="3">
        <f t="shared" si="1"/>
        <v>1795726</v>
      </c>
      <c r="J7" s="5">
        <f t="shared" si="0"/>
        <v>0.72279049504231585</v>
      </c>
      <c r="L7" s="1" t="s">
        <v>6</v>
      </c>
      <c r="M7" s="3">
        <f>SUM(M5:M6)</f>
        <v>1795726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91152</v>
      </c>
      <c r="D11" s="10">
        <f>C11/C$23</f>
        <v>5.6429650824820578E-2</v>
      </c>
    </row>
    <row r="12" spans="2:14" x14ac:dyDescent="0.25">
      <c r="B12" s="9" t="s">
        <v>16</v>
      </c>
      <c r="C12" s="3">
        <v>123793</v>
      </c>
      <c r="D12" s="10">
        <f t="shared" ref="D12:D22" si="2">C12/C$23</f>
        <v>7.6636779934143126E-2</v>
      </c>
    </row>
    <row r="13" spans="2:14" x14ac:dyDescent="0.25">
      <c r="B13" s="9" t="s">
        <v>17</v>
      </c>
      <c r="C13" s="3">
        <v>150783</v>
      </c>
      <c r="D13" s="10">
        <f t="shared" si="2"/>
        <v>9.3345533178854231E-2</v>
      </c>
    </row>
    <row r="14" spans="2:14" x14ac:dyDescent="0.25">
      <c r="B14" s="9" t="s">
        <v>18</v>
      </c>
      <c r="C14" s="3">
        <v>288871</v>
      </c>
      <c r="D14" s="10">
        <f t="shared" si="2"/>
        <v>0.17883194733430693</v>
      </c>
    </row>
    <row r="15" spans="2:14" x14ac:dyDescent="0.25">
      <c r="B15" s="9" t="s">
        <v>19</v>
      </c>
      <c r="C15" s="3">
        <v>321435</v>
      </c>
      <c r="D15" s="10">
        <f t="shared" si="2"/>
        <v>0.19899140789973013</v>
      </c>
    </row>
    <row r="16" spans="2:14" x14ac:dyDescent="0.25">
      <c r="B16" s="9" t="s">
        <v>20</v>
      </c>
      <c r="C16" s="3">
        <v>182254</v>
      </c>
      <c r="D16" s="10">
        <f t="shared" si="2"/>
        <v>0.11282834804970653</v>
      </c>
    </row>
    <row r="17" spans="2:4" x14ac:dyDescent="0.25">
      <c r="B17" s="9" t="s">
        <v>21</v>
      </c>
      <c r="C17" s="3">
        <v>147027</v>
      </c>
      <c r="D17" s="10">
        <f t="shared" si="2"/>
        <v>9.1020298751765136E-2</v>
      </c>
    </row>
    <row r="18" spans="2:4" x14ac:dyDescent="0.25">
      <c r="B18" s="9" t="s">
        <v>22</v>
      </c>
      <c r="C18" s="3">
        <v>87963</v>
      </c>
      <c r="D18" s="10">
        <f t="shared" si="2"/>
        <v>5.4455430220990128E-2</v>
      </c>
    </row>
    <row r="19" spans="2:4" x14ac:dyDescent="0.25">
      <c r="B19" s="9" t="s">
        <v>23</v>
      </c>
      <c r="C19" s="3">
        <v>66785</v>
      </c>
      <c r="D19" s="10">
        <f t="shared" si="2"/>
        <v>4.1344723432679947E-2</v>
      </c>
    </row>
    <row r="20" spans="2:4" x14ac:dyDescent="0.25">
      <c r="B20" s="9" t="s">
        <v>24</v>
      </c>
      <c r="C20" s="3">
        <v>99164</v>
      </c>
      <c r="D20" s="10">
        <f t="shared" si="2"/>
        <v>6.1389655678345048E-2</v>
      </c>
    </row>
    <row r="21" spans="2:4" x14ac:dyDescent="0.25">
      <c r="B21" s="9" t="s">
        <v>25</v>
      </c>
      <c r="C21" s="3">
        <v>48239</v>
      </c>
      <c r="D21" s="10">
        <f t="shared" si="2"/>
        <v>2.986341414492847E-2</v>
      </c>
    </row>
    <row r="22" spans="2:4" x14ac:dyDescent="0.25">
      <c r="B22" s="9" t="s">
        <v>26</v>
      </c>
      <c r="C22" s="3">
        <v>7855</v>
      </c>
      <c r="D22" s="10">
        <f t="shared" si="2"/>
        <v>4.8628105497297439E-3</v>
      </c>
    </row>
    <row r="23" spans="2:4" x14ac:dyDescent="0.25">
      <c r="B23" s="13" t="s">
        <v>27</v>
      </c>
      <c r="C23" s="14">
        <f>SUM(C11:C22)</f>
        <v>1615321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1615321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20.7109375" bestFit="1" customWidth="1"/>
    <col min="13" max="13" width="10.5703125" bestFit="1" customWidth="1"/>
  </cols>
  <sheetData>
    <row r="2" spans="2:14" x14ac:dyDescent="0.25">
      <c r="C2" s="7" t="s">
        <v>33</v>
      </c>
      <c r="D2" t="s">
        <v>37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578831</v>
      </c>
      <c r="E5" s="3">
        <v>426668</v>
      </c>
      <c r="F5" s="3">
        <v>1062</v>
      </c>
      <c r="G5" s="3">
        <v>1076</v>
      </c>
      <c r="H5" s="3">
        <v>3437</v>
      </c>
      <c r="I5" s="3">
        <f>SUM(E5:H5)</f>
        <v>432243</v>
      </c>
      <c r="J5" s="5">
        <f>E5/D5</f>
        <v>0.73712016115239165</v>
      </c>
      <c r="L5" s="1" t="s">
        <v>11</v>
      </c>
      <c r="M5" s="3">
        <v>782541</v>
      </c>
      <c r="N5" s="5">
        <f>M5/M7</f>
        <v>0.87875994097737686</v>
      </c>
    </row>
    <row r="6" spans="2:14" x14ac:dyDescent="0.25">
      <c r="C6" s="2" t="s">
        <v>9</v>
      </c>
      <c r="D6" s="3">
        <v>569093</v>
      </c>
      <c r="E6" s="3">
        <v>451716</v>
      </c>
      <c r="F6" s="3">
        <v>545</v>
      </c>
      <c r="G6" s="3">
        <v>1131</v>
      </c>
      <c r="H6" s="3">
        <v>4871</v>
      </c>
      <c r="I6" s="3">
        <f>SUM(E6:H6)</f>
        <v>458263</v>
      </c>
      <c r="J6" s="5">
        <f t="shared" ref="J6:J7" si="0">E6/D6</f>
        <v>0.79374724342067116</v>
      </c>
      <c r="L6" s="1" t="s">
        <v>12</v>
      </c>
      <c r="M6" s="3">
        <v>107965</v>
      </c>
      <c r="N6" s="5">
        <f>M6/M7</f>
        <v>0.1212400590226231</v>
      </c>
    </row>
    <row r="7" spans="2:14" x14ac:dyDescent="0.25">
      <c r="C7" s="2" t="s">
        <v>6</v>
      </c>
      <c r="D7" s="3">
        <f>SUM(D5:D6)</f>
        <v>1147924</v>
      </c>
      <c r="E7" s="3">
        <f t="shared" ref="E7:I7" si="1">SUM(E5:E6)</f>
        <v>878384</v>
      </c>
      <c r="F7" s="3">
        <f t="shared" si="1"/>
        <v>1607</v>
      </c>
      <c r="G7" s="3">
        <f t="shared" si="1"/>
        <v>2207</v>
      </c>
      <c r="H7" s="3">
        <f t="shared" si="1"/>
        <v>8308</v>
      </c>
      <c r="I7" s="3">
        <f t="shared" si="1"/>
        <v>890506</v>
      </c>
      <c r="J7" s="5">
        <f t="shared" si="0"/>
        <v>0.76519351455322826</v>
      </c>
      <c r="L7" s="1" t="s">
        <v>6</v>
      </c>
      <c r="M7" s="3">
        <f>SUM(M5:M6)</f>
        <v>890506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33519</v>
      </c>
      <c r="D11" s="10">
        <f>C11/C$23</f>
        <v>4.283353843440791E-2</v>
      </c>
    </row>
    <row r="12" spans="2:14" x14ac:dyDescent="0.25">
      <c r="B12" s="9" t="s">
        <v>16</v>
      </c>
      <c r="C12" s="3">
        <v>57240</v>
      </c>
      <c r="D12" s="10">
        <f t="shared" ref="D12:D22" si="2">C12/C$23</f>
        <v>7.3146327157299101E-2</v>
      </c>
    </row>
    <row r="13" spans="2:14" x14ac:dyDescent="0.25">
      <c r="B13" s="9" t="s">
        <v>17</v>
      </c>
      <c r="C13" s="3">
        <v>78594</v>
      </c>
      <c r="D13" s="10">
        <f t="shared" si="2"/>
        <v>0.10043435423830828</v>
      </c>
    </row>
    <row r="14" spans="2:14" x14ac:dyDescent="0.25">
      <c r="B14" s="9" t="s">
        <v>18</v>
      </c>
      <c r="C14" s="3">
        <v>179990</v>
      </c>
      <c r="D14" s="10">
        <f t="shared" si="2"/>
        <v>0.23000711783791519</v>
      </c>
    </row>
    <row r="15" spans="2:14" x14ac:dyDescent="0.25">
      <c r="B15" s="9" t="s">
        <v>19</v>
      </c>
      <c r="C15" s="3">
        <v>97924</v>
      </c>
      <c r="D15" s="10">
        <f t="shared" si="2"/>
        <v>0.12513593536952058</v>
      </c>
    </row>
    <row r="16" spans="2:14" x14ac:dyDescent="0.25">
      <c r="B16" s="9" t="s">
        <v>20</v>
      </c>
      <c r="C16" s="3">
        <v>86151</v>
      </c>
      <c r="D16" s="10">
        <f t="shared" si="2"/>
        <v>0.11009135623564771</v>
      </c>
    </row>
    <row r="17" spans="2:4" x14ac:dyDescent="0.25">
      <c r="B17" s="9" t="s">
        <v>21</v>
      </c>
      <c r="C17" s="3">
        <v>66027</v>
      </c>
      <c r="D17" s="10">
        <f t="shared" si="2"/>
        <v>8.4375131782232493E-2</v>
      </c>
    </row>
    <row r="18" spans="2:4" x14ac:dyDescent="0.25">
      <c r="B18" s="9" t="s">
        <v>22</v>
      </c>
      <c r="C18" s="3">
        <v>43802</v>
      </c>
      <c r="D18" s="10">
        <f t="shared" si="2"/>
        <v>5.5974063978756386E-2</v>
      </c>
    </row>
    <row r="19" spans="2:4" x14ac:dyDescent="0.25">
      <c r="B19" s="9" t="s">
        <v>23</v>
      </c>
      <c r="C19" s="3">
        <v>47102</v>
      </c>
      <c r="D19" s="10">
        <f t="shared" si="2"/>
        <v>6.01910954186426E-2</v>
      </c>
    </row>
    <row r="20" spans="2:4" x14ac:dyDescent="0.25">
      <c r="B20" s="9" t="s">
        <v>24</v>
      </c>
      <c r="C20" s="3">
        <v>57379</v>
      </c>
      <c r="D20" s="10">
        <f t="shared" si="2"/>
        <v>7.3323953633100375E-2</v>
      </c>
    </row>
    <row r="21" spans="2:4" x14ac:dyDescent="0.25">
      <c r="B21" s="9" t="s">
        <v>25</v>
      </c>
      <c r="C21" s="3">
        <v>25917</v>
      </c>
      <c r="D21" s="10">
        <f t="shared" si="2"/>
        <v>3.3119031462888207E-2</v>
      </c>
    </row>
    <row r="22" spans="2:4" x14ac:dyDescent="0.25">
      <c r="B22" s="9" t="s">
        <v>26</v>
      </c>
      <c r="C22" s="3">
        <v>8896</v>
      </c>
      <c r="D22" s="10">
        <f t="shared" si="2"/>
        <v>1.1368094451281147E-2</v>
      </c>
    </row>
    <row r="23" spans="2:4" x14ac:dyDescent="0.25">
      <c r="B23" s="13" t="s">
        <v>27</v>
      </c>
      <c r="C23" s="14">
        <f>SUM(C11:C22)</f>
        <v>782541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782541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B6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2.5703125" bestFit="1" customWidth="1"/>
    <col min="5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38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839639</v>
      </c>
      <c r="E5" s="3">
        <v>543871</v>
      </c>
      <c r="F5" s="3">
        <v>1183</v>
      </c>
      <c r="G5" s="3">
        <v>1519</v>
      </c>
      <c r="H5" s="3">
        <v>6032</v>
      </c>
      <c r="I5" s="3">
        <f>SUM(E5:H5)</f>
        <v>552605</v>
      </c>
      <c r="J5" s="5">
        <f>E5/D5</f>
        <v>0.64774385182203309</v>
      </c>
      <c r="L5" s="1" t="s">
        <v>11</v>
      </c>
      <c r="M5" s="3">
        <v>1028438</v>
      </c>
      <c r="N5" s="5">
        <f>M5/M7</f>
        <v>0.90257484099771035</v>
      </c>
    </row>
    <row r="6" spans="2:14" x14ac:dyDescent="0.25">
      <c r="C6" s="2" t="s">
        <v>9</v>
      </c>
      <c r="D6" s="3">
        <v>800633</v>
      </c>
      <c r="E6" s="3">
        <v>577501</v>
      </c>
      <c r="F6" s="3">
        <v>612</v>
      </c>
      <c r="G6" s="3">
        <v>1850</v>
      </c>
      <c r="H6" s="3">
        <v>6881</v>
      </c>
      <c r="I6" s="3">
        <f>SUM(E6:H6)</f>
        <v>586844</v>
      </c>
      <c r="J6" s="5">
        <f t="shared" ref="J6:J7" si="0">E6/D6</f>
        <v>0.72130551700966605</v>
      </c>
      <c r="L6" s="1" t="s">
        <v>12</v>
      </c>
      <c r="M6" s="3">
        <v>111011</v>
      </c>
      <c r="N6" s="5">
        <f>M6/M7</f>
        <v>9.7425159002289707E-2</v>
      </c>
    </row>
    <row r="7" spans="2:14" x14ac:dyDescent="0.25">
      <c r="C7" s="2" t="s">
        <v>6</v>
      </c>
      <c r="D7" s="3">
        <f>SUM(D5:D6)</f>
        <v>1640272</v>
      </c>
      <c r="E7" s="3">
        <f t="shared" ref="E7:I7" si="1">SUM(E5:E6)</f>
        <v>1121372</v>
      </c>
      <c r="F7" s="3">
        <f t="shared" si="1"/>
        <v>1795</v>
      </c>
      <c r="G7" s="3">
        <f t="shared" si="1"/>
        <v>3369</v>
      </c>
      <c r="H7" s="3">
        <f t="shared" si="1"/>
        <v>12913</v>
      </c>
      <c r="I7" s="3">
        <f t="shared" si="1"/>
        <v>1139449</v>
      </c>
      <c r="J7" s="5">
        <f t="shared" si="0"/>
        <v>0.68365002877571523</v>
      </c>
      <c r="L7" s="1" t="s">
        <v>6</v>
      </c>
      <c r="M7" s="3">
        <f>SUM(M5:M6)</f>
        <v>1139449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36308</v>
      </c>
      <c r="D11" s="10">
        <f>C11/C$23</f>
        <v>3.5304024160911988E-2</v>
      </c>
    </row>
    <row r="12" spans="2:14" x14ac:dyDescent="0.25">
      <c r="B12" s="9" t="s">
        <v>16</v>
      </c>
      <c r="C12" s="3">
        <v>64868</v>
      </c>
      <c r="D12" s="10">
        <f t="shared" ref="D12:D22" si="2">C12/C$23</f>
        <v>6.3074293248596411E-2</v>
      </c>
    </row>
    <row r="13" spans="2:14" x14ac:dyDescent="0.25">
      <c r="B13" s="9" t="s">
        <v>17</v>
      </c>
      <c r="C13" s="3">
        <v>68671</v>
      </c>
      <c r="D13" s="10">
        <f t="shared" si="2"/>
        <v>6.6772134051833951E-2</v>
      </c>
    </row>
    <row r="14" spans="2:14" x14ac:dyDescent="0.25">
      <c r="B14" s="9" t="s">
        <v>18</v>
      </c>
      <c r="C14" s="3">
        <v>134889</v>
      </c>
      <c r="D14" s="10">
        <f t="shared" si="2"/>
        <v>0.13115909758293645</v>
      </c>
    </row>
    <row r="15" spans="2:14" x14ac:dyDescent="0.25">
      <c r="B15" s="9" t="s">
        <v>19</v>
      </c>
      <c r="C15" s="3">
        <v>165275</v>
      </c>
      <c r="D15" s="10">
        <f t="shared" si="2"/>
        <v>0.16070487477125506</v>
      </c>
    </row>
    <row r="16" spans="2:14" x14ac:dyDescent="0.25">
      <c r="B16" s="9" t="s">
        <v>20</v>
      </c>
      <c r="C16" s="3">
        <v>74312</v>
      </c>
      <c r="D16" s="10">
        <f t="shared" si="2"/>
        <v>7.2257151135994582E-2</v>
      </c>
    </row>
    <row r="17" spans="2:4" x14ac:dyDescent="0.25">
      <c r="B17" s="9" t="s">
        <v>21</v>
      </c>
      <c r="C17" s="3">
        <v>289610</v>
      </c>
      <c r="D17" s="10">
        <f t="shared" si="2"/>
        <v>0.28160180779006611</v>
      </c>
    </row>
    <row r="18" spans="2:4" x14ac:dyDescent="0.25">
      <c r="B18" s="9" t="s">
        <v>22</v>
      </c>
      <c r="C18" s="3">
        <v>30005</v>
      </c>
      <c r="D18" s="10">
        <f t="shared" si="2"/>
        <v>2.9175312464144655E-2</v>
      </c>
    </row>
    <row r="19" spans="2:4" x14ac:dyDescent="0.25">
      <c r="B19" s="9" t="s">
        <v>23</v>
      </c>
      <c r="C19" s="3">
        <v>65833</v>
      </c>
      <c r="D19" s="10">
        <f t="shared" si="2"/>
        <v>6.4012609413498914E-2</v>
      </c>
    </row>
    <row r="20" spans="2:4" x14ac:dyDescent="0.25">
      <c r="B20" s="9" t="s">
        <v>24</v>
      </c>
      <c r="C20" s="3">
        <v>65658</v>
      </c>
      <c r="D20" s="10">
        <f t="shared" si="2"/>
        <v>6.3842448450951828E-2</v>
      </c>
    </row>
    <row r="21" spans="2:4" x14ac:dyDescent="0.25">
      <c r="B21" s="9" t="s">
        <v>25</v>
      </c>
      <c r="C21" s="3">
        <v>24887</v>
      </c>
      <c r="D21" s="10">
        <f t="shared" si="2"/>
        <v>2.419883357091045E-2</v>
      </c>
    </row>
    <row r="22" spans="2:4" x14ac:dyDescent="0.25">
      <c r="B22" s="9" t="s">
        <v>26</v>
      </c>
      <c r="C22" s="3">
        <v>8122</v>
      </c>
      <c r="D22" s="10">
        <f t="shared" si="2"/>
        <v>7.8974133588996121E-3</v>
      </c>
    </row>
    <row r="23" spans="2:4" x14ac:dyDescent="0.25">
      <c r="B23" s="13" t="s">
        <v>27</v>
      </c>
      <c r="C23" s="14">
        <f>SUM(C11:C22)</f>
        <v>1028438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1028438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4" width="14.5703125" bestFit="1" customWidth="1"/>
    <col min="5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39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881832</v>
      </c>
      <c r="E5" s="3">
        <v>592865</v>
      </c>
      <c r="F5" s="3">
        <v>2745</v>
      </c>
      <c r="G5" s="3">
        <v>1169</v>
      </c>
      <c r="H5" s="3">
        <v>7286</v>
      </c>
      <c r="I5" s="3">
        <f>SUM(E5:H5)</f>
        <v>604065</v>
      </c>
      <c r="J5" s="5">
        <f>E5/D5</f>
        <v>0.67231059884422428</v>
      </c>
      <c r="L5" s="1" t="s">
        <v>11</v>
      </c>
      <c r="M5" s="3">
        <v>1097665</v>
      </c>
      <c r="N5" s="5">
        <f>M5/M7</f>
        <v>0.87060993020304567</v>
      </c>
    </row>
    <row r="6" spans="2:14" x14ac:dyDescent="0.25">
      <c r="C6" s="2" t="s">
        <v>9</v>
      </c>
      <c r="D6" s="3">
        <v>865144</v>
      </c>
      <c r="E6" s="3">
        <v>647086</v>
      </c>
      <c r="F6" s="3">
        <v>1084</v>
      </c>
      <c r="G6" s="3">
        <v>1432</v>
      </c>
      <c r="H6" s="3">
        <v>7133</v>
      </c>
      <c r="I6" s="3">
        <f>SUM(E6:H6)</f>
        <v>656735</v>
      </c>
      <c r="J6" s="5">
        <f t="shared" ref="J6:J7" si="0">E6/D6</f>
        <v>0.74795178606104884</v>
      </c>
      <c r="L6" s="1" t="s">
        <v>12</v>
      </c>
      <c r="M6" s="3">
        <v>163135</v>
      </c>
      <c r="N6" s="5">
        <f>M6/M7</f>
        <v>0.1293900697969543</v>
      </c>
    </row>
    <row r="7" spans="2:14" x14ac:dyDescent="0.25">
      <c r="C7" s="2" t="s">
        <v>6</v>
      </c>
      <c r="D7" s="3">
        <f>SUM(D5:D6)</f>
        <v>1746976</v>
      </c>
      <c r="E7" s="3">
        <f t="shared" ref="E7:I7" si="1">SUM(E5:E6)</f>
        <v>1239951</v>
      </c>
      <c r="F7" s="3">
        <f t="shared" si="1"/>
        <v>3829</v>
      </c>
      <c r="G7" s="3">
        <f t="shared" si="1"/>
        <v>2601</v>
      </c>
      <c r="H7" s="3">
        <f t="shared" si="1"/>
        <v>14419</v>
      </c>
      <c r="I7" s="3">
        <f t="shared" si="1"/>
        <v>1260800</v>
      </c>
      <c r="J7" s="5">
        <f t="shared" si="0"/>
        <v>0.7097699109775979</v>
      </c>
      <c r="L7" s="1" t="s">
        <v>6</v>
      </c>
      <c r="M7" s="3">
        <f>SUM(M5:M6)</f>
        <v>1260800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55217</v>
      </c>
      <c r="D11" s="10">
        <f>C11/C$23</f>
        <v>5.0304054515722008E-2</v>
      </c>
    </row>
    <row r="12" spans="2:14" x14ac:dyDescent="0.25">
      <c r="B12" s="9" t="s">
        <v>16</v>
      </c>
      <c r="C12" s="3">
        <v>68639</v>
      </c>
      <c r="D12" s="10">
        <f t="shared" ref="D12:D22" si="2">C12/C$23</f>
        <v>6.2531828927769401E-2</v>
      </c>
    </row>
    <row r="13" spans="2:14" x14ac:dyDescent="0.25">
      <c r="B13" s="9" t="s">
        <v>17</v>
      </c>
      <c r="C13" s="3">
        <v>117477</v>
      </c>
      <c r="D13" s="10">
        <f t="shared" si="2"/>
        <v>0.10702445645984886</v>
      </c>
    </row>
    <row r="14" spans="2:14" x14ac:dyDescent="0.25">
      <c r="B14" s="9" t="s">
        <v>18</v>
      </c>
      <c r="C14" s="3">
        <v>165043</v>
      </c>
      <c r="D14" s="10">
        <f t="shared" si="2"/>
        <v>0.15035826048931139</v>
      </c>
    </row>
    <row r="15" spans="2:14" x14ac:dyDescent="0.25">
      <c r="B15" s="9" t="s">
        <v>19</v>
      </c>
      <c r="C15" s="3">
        <v>171781</v>
      </c>
      <c r="D15" s="10">
        <f t="shared" si="2"/>
        <v>0.15649674536402272</v>
      </c>
    </row>
    <row r="16" spans="2:14" x14ac:dyDescent="0.25">
      <c r="B16" s="9" t="s">
        <v>20</v>
      </c>
      <c r="C16" s="3">
        <v>105218</v>
      </c>
      <c r="D16" s="10">
        <f t="shared" si="2"/>
        <v>9.5856203850901683E-2</v>
      </c>
    </row>
    <row r="17" spans="2:4" x14ac:dyDescent="0.25">
      <c r="B17" s="9" t="s">
        <v>21</v>
      </c>
      <c r="C17" s="3">
        <v>87317</v>
      </c>
      <c r="D17" s="10">
        <f t="shared" si="2"/>
        <v>7.9547949511007451E-2</v>
      </c>
    </row>
    <row r="18" spans="2:4" x14ac:dyDescent="0.25">
      <c r="B18" s="9" t="s">
        <v>22</v>
      </c>
      <c r="C18" s="3">
        <v>99919</v>
      </c>
      <c r="D18" s="10">
        <f t="shared" si="2"/>
        <v>9.1028683614764072E-2</v>
      </c>
    </row>
    <row r="19" spans="2:4" x14ac:dyDescent="0.25">
      <c r="B19" s="9" t="s">
        <v>23</v>
      </c>
      <c r="C19" s="3">
        <v>111567</v>
      </c>
      <c r="D19" s="10">
        <f t="shared" si="2"/>
        <v>0.10164030009155799</v>
      </c>
    </row>
    <row r="20" spans="2:4" x14ac:dyDescent="0.25">
      <c r="B20" s="9" t="s">
        <v>24</v>
      </c>
      <c r="C20" s="3">
        <v>90665</v>
      </c>
      <c r="D20" s="10">
        <f t="shared" si="2"/>
        <v>8.2598060428272738E-2</v>
      </c>
    </row>
    <row r="21" spans="2:4" x14ac:dyDescent="0.25">
      <c r="B21" s="9" t="s">
        <v>25</v>
      </c>
      <c r="C21" s="3">
        <v>16839</v>
      </c>
      <c r="D21" s="10">
        <f t="shared" si="2"/>
        <v>1.5340746038181047E-2</v>
      </c>
    </row>
    <row r="22" spans="2:4" x14ac:dyDescent="0.25">
      <c r="B22" s="9" t="s">
        <v>26</v>
      </c>
      <c r="C22" s="3">
        <v>7983</v>
      </c>
      <c r="D22" s="10">
        <f t="shared" si="2"/>
        <v>7.272710708640614E-3</v>
      </c>
    </row>
    <row r="23" spans="2:4" x14ac:dyDescent="0.25">
      <c r="B23" s="13" t="s">
        <v>27</v>
      </c>
      <c r="C23" s="14">
        <f>SUM(C11:C22)</f>
        <v>1097665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1097665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topLeftCell="D9"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40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110745</v>
      </c>
      <c r="E5" s="3">
        <v>84489</v>
      </c>
      <c r="F5" s="3">
        <v>202</v>
      </c>
      <c r="G5" s="3">
        <v>364</v>
      </c>
      <c r="H5" s="3">
        <v>1196</v>
      </c>
      <c r="I5" s="3">
        <f>SUM(E5:H5)</f>
        <v>86251</v>
      </c>
      <c r="J5" s="5">
        <f>E5/D5</f>
        <v>0.76291480428010294</v>
      </c>
      <c r="L5" s="1" t="s">
        <v>11</v>
      </c>
      <c r="M5" s="3">
        <v>153133</v>
      </c>
      <c r="N5" s="5">
        <f>M5/M7</f>
        <v>0.85904779001340748</v>
      </c>
    </row>
    <row r="6" spans="2:14" x14ac:dyDescent="0.25">
      <c r="C6" s="2" t="s">
        <v>9</v>
      </c>
      <c r="D6" s="3">
        <v>111344</v>
      </c>
      <c r="E6" s="3">
        <v>90090</v>
      </c>
      <c r="F6" s="3">
        <v>148</v>
      </c>
      <c r="G6" s="3">
        <v>367</v>
      </c>
      <c r="H6" s="3">
        <v>1403</v>
      </c>
      <c r="I6" s="3">
        <f>SUM(E6:H6)</f>
        <v>92008</v>
      </c>
      <c r="J6" s="5">
        <f t="shared" ref="J6:J7" si="0">E6/D6</f>
        <v>0.80911409685299607</v>
      </c>
      <c r="L6" s="1" t="s">
        <v>12</v>
      </c>
      <c r="M6" s="3">
        <v>25126</v>
      </c>
      <c r="N6" s="5">
        <f>M6/M7</f>
        <v>0.14095220998659255</v>
      </c>
    </row>
    <row r="7" spans="2:14" x14ac:dyDescent="0.25">
      <c r="C7" s="2" t="s">
        <v>6</v>
      </c>
      <c r="D7" s="3">
        <f>SUM(D5:D6)</f>
        <v>222089</v>
      </c>
      <c r="E7" s="3">
        <f t="shared" ref="E7:I7" si="1">SUM(E5:E6)</f>
        <v>174579</v>
      </c>
      <c r="F7" s="3">
        <f t="shared" si="1"/>
        <v>350</v>
      </c>
      <c r="G7" s="3">
        <f t="shared" si="1"/>
        <v>731</v>
      </c>
      <c r="H7" s="3">
        <f t="shared" si="1"/>
        <v>2599</v>
      </c>
      <c r="I7" s="3">
        <f t="shared" si="1"/>
        <v>178259</v>
      </c>
      <c r="J7" s="5">
        <f t="shared" si="0"/>
        <v>0.78607675301343161</v>
      </c>
      <c r="L7" s="1" t="s">
        <v>6</v>
      </c>
      <c r="M7" s="3">
        <f>SUM(M5:M6)</f>
        <v>178259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5154</v>
      </c>
      <c r="D11" s="10">
        <f>C11/C$23</f>
        <v>3.3657017102779935E-2</v>
      </c>
    </row>
    <row r="12" spans="2:14" x14ac:dyDescent="0.25">
      <c r="B12" s="9" t="s">
        <v>16</v>
      </c>
      <c r="C12" s="3">
        <v>4857</v>
      </c>
      <c r="D12" s="10">
        <f t="shared" ref="D12:D22" si="2">C12/C$23</f>
        <v>3.1717526594528936E-2</v>
      </c>
    </row>
    <row r="13" spans="2:14" x14ac:dyDescent="0.25">
      <c r="B13" s="9" t="s">
        <v>17</v>
      </c>
      <c r="C13" s="3">
        <v>17493</v>
      </c>
      <c r="D13" s="10">
        <f t="shared" si="2"/>
        <v>0.11423403185466229</v>
      </c>
    </row>
    <row r="14" spans="2:14" x14ac:dyDescent="0.25">
      <c r="B14" s="9" t="s">
        <v>18</v>
      </c>
      <c r="C14" s="3">
        <v>28399</v>
      </c>
      <c r="D14" s="10">
        <f t="shared" si="2"/>
        <v>0.18545316816101037</v>
      </c>
    </row>
    <row r="15" spans="2:14" x14ac:dyDescent="0.25">
      <c r="B15" s="9" t="s">
        <v>19</v>
      </c>
      <c r="C15" s="3">
        <v>17838</v>
      </c>
      <c r="D15" s="10">
        <f t="shared" si="2"/>
        <v>0.1164869753743478</v>
      </c>
    </row>
    <row r="16" spans="2:14" x14ac:dyDescent="0.25">
      <c r="B16" s="9" t="s">
        <v>20</v>
      </c>
      <c r="C16" s="3">
        <v>18446</v>
      </c>
      <c r="D16" s="10">
        <f t="shared" si="2"/>
        <v>0.12045738018585152</v>
      </c>
    </row>
    <row r="17" spans="2:4" x14ac:dyDescent="0.25">
      <c r="B17" s="9" t="s">
        <v>21</v>
      </c>
      <c r="C17" s="3">
        <v>12727</v>
      </c>
      <c r="D17" s="10">
        <f t="shared" si="2"/>
        <v>8.3110759927644592E-2</v>
      </c>
    </row>
    <row r="18" spans="2:4" x14ac:dyDescent="0.25">
      <c r="B18" s="9" t="s">
        <v>22</v>
      </c>
      <c r="C18" s="3">
        <v>9466</v>
      </c>
      <c r="D18" s="10">
        <f t="shared" si="2"/>
        <v>6.1815545963312936E-2</v>
      </c>
    </row>
    <row r="19" spans="2:4" x14ac:dyDescent="0.25">
      <c r="B19" s="9" t="s">
        <v>23</v>
      </c>
      <c r="C19" s="3">
        <v>9797</v>
      </c>
      <c r="D19" s="10">
        <f t="shared" si="2"/>
        <v>6.3977065687996715E-2</v>
      </c>
    </row>
    <row r="20" spans="2:4" x14ac:dyDescent="0.25">
      <c r="B20" s="9" t="s">
        <v>24</v>
      </c>
      <c r="C20" s="3">
        <v>22044</v>
      </c>
      <c r="D20" s="10">
        <f t="shared" si="2"/>
        <v>0.14395329550129626</v>
      </c>
    </row>
    <row r="21" spans="2:4" x14ac:dyDescent="0.25">
      <c r="B21" s="9" t="s">
        <v>25</v>
      </c>
      <c r="C21" s="3">
        <v>5198</v>
      </c>
      <c r="D21" s="10">
        <f t="shared" si="2"/>
        <v>3.3944349029928232E-2</v>
      </c>
    </row>
    <row r="22" spans="2:4" x14ac:dyDescent="0.25">
      <c r="B22" s="9" t="s">
        <v>26</v>
      </c>
      <c r="C22" s="3">
        <v>1714</v>
      </c>
      <c r="D22" s="10">
        <f t="shared" si="2"/>
        <v>1.1192884616640437E-2</v>
      </c>
    </row>
    <row r="23" spans="2:4" x14ac:dyDescent="0.25">
      <c r="B23" s="13" t="s">
        <v>27</v>
      </c>
      <c r="C23" s="14">
        <f>SUM(C11:C22)</f>
        <v>153133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153133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4" max="5" width="10.5703125" bestFit="1" customWidth="1"/>
    <col min="9" max="9" width="10.5703125" bestFit="1" customWidth="1"/>
    <col min="13" max="13" width="10.5703125" bestFit="1" customWidth="1"/>
  </cols>
  <sheetData>
    <row r="2" spans="2:14" x14ac:dyDescent="0.25">
      <c r="C2" s="7" t="s">
        <v>33</v>
      </c>
      <c r="D2" t="s">
        <v>41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1657064</v>
      </c>
      <c r="E5" s="3">
        <v>1156065</v>
      </c>
      <c r="F5" s="3">
        <v>2854</v>
      </c>
      <c r="G5" s="3">
        <v>1003</v>
      </c>
      <c r="H5" s="3">
        <v>23870</v>
      </c>
      <c r="I5" s="3">
        <f>SUM(E5:H5)</f>
        <v>1183792</v>
      </c>
      <c r="J5" s="5">
        <f>E5/D5</f>
        <v>0.69765862996239136</v>
      </c>
      <c r="L5" s="1" t="s">
        <v>11</v>
      </c>
      <c r="M5" s="3">
        <v>2034481</v>
      </c>
      <c r="N5" s="5">
        <f>M5/M7</f>
        <v>0.84011592014921954</v>
      </c>
    </row>
    <row r="6" spans="2:14" x14ac:dyDescent="0.25">
      <c r="C6" s="2" t="s">
        <v>9</v>
      </c>
      <c r="D6" s="3">
        <v>1574308</v>
      </c>
      <c r="E6" s="3">
        <v>1206320</v>
      </c>
      <c r="F6" s="3">
        <v>2613</v>
      </c>
      <c r="G6" s="3">
        <v>582</v>
      </c>
      <c r="H6" s="3">
        <v>28360</v>
      </c>
      <c r="I6" s="3">
        <f>SUM(E6:H6)</f>
        <v>1237875</v>
      </c>
      <c r="J6" s="5">
        <f t="shared" ref="J6:J7" si="0">E6/D6</f>
        <v>0.76625412562217809</v>
      </c>
      <c r="L6" s="1" t="s">
        <v>12</v>
      </c>
      <c r="M6" s="3">
        <v>387186</v>
      </c>
      <c r="N6" s="5">
        <f>M6/M7</f>
        <v>0.15988407985078049</v>
      </c>
    </row>
    <row r="7" spans="2:14" x14ac:dyDescent="0.25">
      <c r="C7" s="2" t="s">
        <v>6</v>
      </c>
      <c r="D7" s="3">
        <f>SUM(D5:D6)</f>
        <v>3231372</v>
      </c>
      <c r="E7" s="3">
        <f t="shared" ref="E7:I7" si="1">SUM(E5:E6)</f>
        <v>2362385</v>
      </c>
      <c r="F7" s="3">
        <f t="shared" si="1"/>
        <v>5467</v>
      </c>
      <c r="G7" s="3">
        <f t="shared" si="1"/>
        <v>1585</v>
      </c>
      <c r="H7" s="3">
        <f t="shared" si="1"/>
        <v>52230</v>
      </c>
      <c r="I7" s="3">
        <f t="shared" si="1"/>
        <v>2421667</v>
      </c>
      <c r="J7" s="5">
        <f t="shared" si="0"/>
        <v>0.73107800649383603</v>
      </c>
      <c r="L7" s="1" t="s">
        <v>6</v>
      </c>
      <c r="M7" s="3">
        <f>SUM(M5:M6)</f>
        <v>2421667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105358</v>
      </c>
      <c r="D11" s="10">
        <f>C11/C$23</f>
        <v>5.1786205811804494E-2</v>
      </c>
    </row>
    <row r="12" spans="2:14" x14ac:dyDescent="0.25">
      <c r="B12" s="9" t="s">
        <v>16</v>
      </c>
      <c r="C12" s="3">
        <v>113640</v>
      </c>
      <c r="D12" s="10">
        <f t="shared" ref="D12:D22" si="2">C12/C$23</f>
        <v>5.5857024890881207E-2</v>
      </c>
    </row>
    <row r="13" spans="2:14" x14ac:dyDescent="0.25">
      <c r="B13" s="9" t="s">
        <v>17</v>
      </c>
      <c r="C13" s="3">
        <v>164944</v>
      </c>
      <c r="D13" s="10">
        <f t="shared" si="2"/>
        <v>8.1074279422751763E-2</v>
      </c>
    </row>
    <row r="14" spans="2:14" x14ac:dyDescent="0.25">
      <c r="B14" s="9" t="s">
        <v>18</v>
      </c>
      <c r="C14" s="3">
        <v>333093</v>
      </c>
      <c r="D14" s="10">
        <f t="shared" si="2"/>
        <v>0.16372389996461012</v>
      </c>
    </row>
    <row r="15" spans="2:14" x14ac:dyDescent="0.25">
      <c r="B15" s="9" t="s">
        <v>19</v>
      </c>
      <c r="C15" s="3">
        <v>340931</v>
      </c>
      <c r="D15" s="10">
        <f t="shared" si="2"/>
        <v>0.16757648145963588</v>
      </c>
    </row>
    <row r="16" spans="2:14" x14ac:dyDescent="0.25">
      <c r="B16" s="9" t="s">
        <v>20</v>
      </c>
      <c r="C16" s="3">
        <v>297962</v>
      </c>
      <c r="D16" s="10">
        <f t="shared" si="2"/>
        <v>0.14645609688962291</v>
      </c>
    </row>
    <row r="17" spans="2:4" x14ac:dyDescent="0.25">
      <c r="B17" s="9" t="s">
        <v>21</v>
      </c>
      <c r="C17" s="3">
        <v>184402</v>
      </c>
      <c r="D17" s="10">
        <f t="shared" si="2"/>
        <v>9.0638394085958085E-2</v>
      </c>
    </row>
    <row r="18" spans="2:4" x14ac:dyDescent="0.25">
      <c r="B18" s="9" t="s">
        <v>22</v>
      </c>
      <c r="C18" s="3">
        <v>90173</v>
      </c>
      <c r="D18" s="10">
        <f t="shared" si="2"/>
        <v>4.4322382132043571E-2</v>
      </c>
    </row>
    <row r="19" spans="2:4" x14ac:dyDescent="0.25">
      <c r="B19" s="9" t="s">
        <v>23</v>
      </c>
      <c r="C19" s="3">
        <v>251628</v>
      </c>
      <c r="D19" s="10">
        <f t="shared" si="2"/>
        <v>0.12368172702607054</v>
      </c>
    </row>
    <row r="20" spans="2:4" x14ac:dyDescent="0.25">
      <c r="B20" s="9" t="s">
        <v>24</v>
      </c>
      <c r="C20" s="3">
        <v>107034</v>
      </c>
      <c r="D20" s="10">
        <f t="shared" si="2"/>
        <v>5.261000353898785E-2</v>
      </c>
    </row>
    <row r="21" spans="2:4" x14ac:dyDescent="0.25">
      <c r="B21" s="9" t="s">
        <v>25</v>
      </c>
      <c r="C21" s="3">
        <v>35246</v>
      </c>
      <c r="D21" s="10">
        <f t="shared" si="2"/>
        <v>1.732432857536078E-2</v>
      </c>
    </row>
    <row r="22" spans="2:4" x14ac:dyDescent="0.25">
      <c r="B22" s="9" t="s">
        <v>26</v>
      </c>
      <c r="C22" s="3">
        <v>10069</v>
      </c>
      <c r="D22" s="10">
        <f t="shared" si="2"/>
        <v>4.949176202272817E-3</v>
      </c>
    </row>
    <row r="23" spans="2:4" x14ac:dyDescent="0.25">
      <c r="B23" s="13" t="s">
        <v>27</v>
      </c>
      <c r="C23" s="14">
        <f>SUM(C11:C22)</f>
        <v>2034480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2034480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N26"/>
  <sheetViews>
    <sheetView workbookViewId="0">
      <selection activeCell="C23" sqref="C23"/>
    </sheetView>
  </sheetViews>
  <sheetFormatPr defaultRowHeight="15" x14ac:dyDescent="0.25"/>
  <cols>
    <col min="1" max="1" width="4.140625" customWidth="1"/>
    <col min="2" max="2" width="4.5703125" style="6" customWidth="1"/>
    <col min="3" max="3" width="13.28515625" style="7" customWidth="1"/>
    <col min="13" max="13" width="10.140625" bestFit="1" customWidth="1"/>
  </cols>
  <sheetData>
    <row r="2" spans="2:14" x14ac:dyDescent="0.25">
      <c r="C2" s="7" t="s">
        <v>33</v>
      </c>
      <c r="D2" t="s">
        <v>42</v>
      </c>
    </row>
    <row r="4" spans="2:14" x14ac:dyDescent="0.25">
      <c r="C4" s="4" t="s">
        <v>0</v>
      </c>
      <c r="D4" s="4" t="s">
        <v>1</v>
      </c>
      <c r="E4" s="4" t="s">
        <v>2</v>
      </c>
      <c r="F4" s="4" t="s">
        <v>3</v>
      </c>
      <c r="G4" s="4" t="s">
        <v>4</v>
      </c>
      <c r="H4" s="4" t="s">
        <v>5</v>
      </c>
      <c r="I4" s="4" t="s">
        <v>6</v>
      </c>
      <c r="J4" s="4" t="s">
        <v>7</v>
      </c>
      <c r="L4" s="4" t="s">
        <v>10</v>
      </c>
      <c r="M4" s="4" t="s">
        <v>6</v>
      </c>
      <c r="N4" s="4" t="s">
        <v>7</v>
      </c>
    </row>
    <row r="5" spans="2:14" x14ac:dyDescent="0.25">
      <c r="C5" s="2" t="s">
        <v>8</v>
      </c>
      <c r="D5" s="3">
        <v>335488</v>
      </c>
      <c r="E5" s="3">
        <v>244469</v>
      </c>
      <c r="F5" s="3">
        <v>1514</v>
      </c>
      <c r="G5" s="3">
        <v>2490</v>
      </c>
      <c r="H5" s="3">
        <v>9745</v>
      </c>
      <c r="I5" s="3">
        <f>SUM(E5:H5)</f>
        <v>258218</v>
      </c>
      <c r="J5" s="5">
        <f>E5/D5</f>
        <v>0.72869670450209845</v>
      </c>
      <c r="L5" s="1" t="s">
        <v>11</v>
      </c>
      <c r="M5" s="3">
        <v>449701</v>
      </c>
      <c r="N5" s="5">
        <f>M5/M7</f>
        <v>0.8484924528301887</v>
      </c>
    </row>
    <row r="6" spans="2:14" x14ac:dyDescent="0.25">
      <c r="C6" s="2" t="s">
        <v>9</v>
      </c>
      <c r="D6" s="3">
        <v>330636</v>
      </c>
      <c r="E6" s="3">
        <v>256457</v>
      </c>
      <c r="F6" s="3">
        <v>1421</v>
      </c>
      <c r="G6" s="3">
        <v>2586</v>
      </c>
      <c r="H6" s="3">
        <v>11318</v>
      </c>
      <c r="I6" s="3">
        <f>SUM(E6:H6)</f>
        <v>271782</v>
      </c>
      <c r="J6" s="5">
        <f t="shared" ref="J6:J7" si="0">E6/D6</f>
        <v>0.77564753989281265</v>
      </c>
      <c r="L6" s="1" t="s">
        <v>12</v>
      </c>
      <c r="M6" s="3">
        <v>80299</v>
      </c>
      <c r="N6" s="5">
        <f>M6/M7</f>
        <v>0.15150754716981132</v>
      </c>
    </row>
    <row r="7" spans="2:14" x14ac:dyDescent="0.25">
      <c r="C7" s="2" t="s">
        <v>6</v>
      </c>
      <c r="D7" s="3">
        <f>SUM(D5:D6)</f>
        <v>666124</v>
      </c>
      <c r="E7" s="3">
        <f t="shared" ref="E7:I7" si="1">SUM(E5:E6)</f>
        <v>500926</v>
      </c>
      <c r="F7" s="3">
        <f t="shared" si="1"/>
        <v>2935</v>
      </c>
      <c r="G7" s="3">
        <f t="shared" si="1"/>
        <v>5076</v>
      </c>
      <c r="H7" s="3">
        <f t="shared" si="1"/>
        <v>21063</v>
      </c>
      <c r="I7" s="3">
        <f t="shared" si="1"/>
        <v>530000</v>
      </c>
      <c r="J7" s="5">
        <f t="shared" si="0"/>
        <v>0.75200112891894</v>
      </c>
      <c r="L7" s="1" t="s">
        <v>6</v>
      </c>
      <c r="M7" s="3">
        <f>SUM(M5:M6)</f>
        <v>530000</v>
      </c>
      <c r="N7" s="5">
        <v>1</v>
      </c>
    </row>
    <row r="10" spans="2:14" x14ac:dyDescent="0.25">
      <c r="B10" s="11" t="s">
        <v>13</v>
      </c>
      <c r="C10" s="12" t="s">
        <v>14</v>
      </c>
      <c r="D10" s="11" t="s">
        <v>7</v>
      </c>
    </row>
    <row r="11" spans="2:14" x14ac:dyDescent="0.25">
      <c r="B11" s="9" t="s">
        <v>15</v>
      </c>
      <c r="C11" s="3">
        <v>16491</v>
      </c>
      <c r="D11" s="10">
        <f>C11/C$23</f>
        <v>3.6671032530503599E-2</v>
      </c>
    </row>
    <row r="12" spans="2:14" x14ac:dyDescent="0.25">
      <c r="B12" s="9" t="s">
        <v>16</v>
      </c>
      <c r="C12" s="3">
        <v>15621</v>
      </c>
      <c r="D12" s="10">
        <f t="shared" ref="D12:D22" si="2">C12/C$23</f>
        <v>3.4736413750469756E-2</v>
      </c>
    </row>
    <row r="13" spans="2:14" x14ac:dyDescent="0.25">
      <c r="B13" s="9" t="s">
        <v>17</v>
      </c>
      <c r="C13" s="3">
        <v>59321</v>
      </c>
      <c r="D13" s="10">
        <f t="shared" si="2"/>
        <v>0.13191209270159507</v>
      </c>
    </row>
    <row r="14" spans="2:14" x14ac:dyDescent="0.25">
      <c r="B14" s="9" t="s">
        <v>18</v>
      </c>
      <c r="C14" s="3">
        <v>99021</v>
      </c>
      <c r="D14" s="10">
        <f t="shared" si="2"/>
        <v>0.22019297266405902</v>
      </c>
    </row>
    <row r="15" spans="2:14" x14ac:dyDescent="0.25">
      <c r="B15" s="9" t="s">
        <v>19</v>
      </c>
      <c r="C15" s="3">
        <v>57966</v>
      </c>
      <c r="D15" s="10">
        <f t="shared" si="2"/>
        <v>0.12889897954418603</v>
      </c>
    </row>
    <row r="16" spans="2:14" x14ac:dyDescent="0.25">
      <c r="B16" s="9" t="s">
        <v>20</v>
      </c>
      <c r="C16" s="3">
        <v>55982</v>
      </c>
      <c r="D16" s="10">
        <f t="shared" si="2"/>
        <v>0.12448715924581</v>
      </c>
    </row>
    <row r="17" spans="2:4" x14ac:dyDescent="0.25">
      <c r="B17" s="9" t="s">
        <v>21</v>
      </c>
      <c r="C17" s="3">
        <v>44493</v>
      </c>
      <c r="D17" s="10">
        <f t="shared" si="2"/>
        <v>9.8939072850627419E-2</v>
      </c>
    </row>
    <row r="18" spans="2:4" x14ac:dyDescent="0.25">
      <c r="B18" s="9" t="s">
        <v>22</v>
      </c>
      <c r="C18" s="3">
        <v>21111</v>
      </c>
      <c r="D18" s="10">
        <f t="shared" si="2"/>
        <v>4.6944525362407466E-2</v>
      </c>
    </row>
    <row r="19" spans="2:4" x14ac:dyDescent="0.25">
      <c r="B19" s="9" t="s">
        <v>23</v>
      </c>
      <c r="C19" s="3">
        <v>37226</v>
      </c>
      <c r="D19" s="10">
        <f t="shared" si="2"/>
        <v>8.2779446787976899E-2</v>
      </c>
    </row>
    <row r="20" spans="2:4" x14ac:dyDescent="0.25">
      <c r="B20" s="9" t="s">
        <v>24</v>
      </c>
      <c r="C20" s="3">
        <v>26143</v>
      </c>
      <c r="D20" s="10">
        <f t="shared" si="2"/>
        <v>5.8134182490143453E-2</v>
      </c>
    </row>
    <row r="21" spans="2:4" x14ac:dyDescent="0.25">
      <c r="B21" s="9" t="s">
        <v>25</v>
      </c>
      <c r="C21" s="3">
        <v>13357</v>
      </c>
      <c r="D21" s="10">
        <f t="shared" si="2"/>
        <v>2.9701957522887429E-2</v>
      </c>
    </row>
    <row r="22" spans="2:4" x14ac:dyDescent="0.25">
      <c r="B22" s="9" t="s">
        <v>26</v>
      </c>
      <c r="C22" s="3">
        <v>2969</v>
      </c>
      <c r="D22" s="10">
        <f t="shared" si="2"/>
        <v>6.6021645493338907E-3</v>
      </c>
    </row>
    <row r="23" spans="2:4" x14ac:dyDescent="0.25">
      <c r="B23" s="13" t="s">
        <v>27</v>
      </c>
      <c r="C23" s="14">
        <f>SUM(C11:C22)</f>
        <v>449701</v>
      </c>
      <c r="D23" s="15">
        <f>C23/C25</f>
        <v>1</v>
      </c>
    </row>
    <row r="24" spans="2:4" x14ac:dyDescent="0.25">
      <c r="B24" s="13" t="s">
        <v>28</v>
      </c>
      <c r="C24" s="14"/>
      <c r="D24" s="15">
        <f>C24/C25</f>
        <v>0</v>
      </c>
    </row>
    <row r="25" spans="2:4" x14ac:dyDescent="0.25">
      <c r="B25" s="13" t="s">
        <v>29</v>
      </c>
      <c r="C25" s="14">
        <f>C23+C24</f>
        <v>449701</v>
      </c>
      <c r="D25" s="15">
        <f>SUM(D23:D24)</f>
        <v>1</v>
      </c>
    </row>
    <row r="26" spans="2:4" x14ac:dyDescent="0.25">
      <c r="D26" s="8"/>
    </row>
  </sheetData>
  <pageMargins left="0.7" right="0.7" top="0.75" bottom="0.75" header="0.3" footer="0.3"/>
  <pageSetup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29</vt:i4>
      </vt:variant>
    </vt:vector>
  </HeadingPairs>
  <TitlesOfParts>
    <vt:vector size="29" baseType="lpstr">
      <vt:lpstr>Kota Bandung</vt:lpstr>
      <vt:lpstr>Cimahi</vt:lpstr>
      <vt:lpstr>BANDUNG</vt:lpstr>
      <vt:lpstr>BDG-BARAT</vt:lpstr>
      <vt:lpstr>CIANJUR</vt:lpstr>
      <vt:lpstr>SUKABUMI</vt:lpstr>
      <vt:lpstr>Kota Sukabumi</vt:lpstr>
      <vt:lpstr>BOGOR</vt:lpstr>
      <vt:lpstr>Kota Bogor</vt:lpstr>
      <vt:lpstr>Kota Depok</vt:lpstr>
      <vt:lpstr>Kota Bekasi</vt:lpstr>
      <vt:lpstr>BEKASI</vt:lpstr>
      <vt:lpstr>KARAWANG</vt:lpstr>
      <vt:lpstr>PURWAKARTA</vt:lpstr>
      <vt:lpstr>SUBANG</vt:lpstr>
      <vt:lpstr>SUMEDANG</vt:lpstr>
      <vt:lpstr>MAJALENGKA</vt:lpstr>
      <vt:lpstr>INDRAMAYU</vt:lpstr>
      <vt:lpstr>CIREBON</vt:lpstr>
      <vt:lpstr>Kota Cirebon</vt:lpstr>
      <vt:lpstr>KUNINGAN</vt:lpstr>
      <vt:lpstr>CIAMIS</vt:lpstr>
      <vt:lpstr>Kota Banjar</vt:lpstr>
      <vt:lpstr>TASIKMALAYA</vt:lpstr>
      <vt:lpstr>Kota Tasikmalaya</vt:lpstr>
      <vt:lpstr>GARUT</vt:lpstr>
      <vt:lpstr>REKAP-JABAR</vt:lpstr>
      <vt:lpstr>JABAR-GRAF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Dickyramdhani</cp:lastModifiedBy>
  <dcterms:created xsi:type="dcterms:W3CDTF">2020-07-08T04:15:46Z</dcterms:created>
  <dcterms:modified xsi:type="dcterms:W3CDTF">2020-07-15T06:51:08Z</dcterms:modified>
</cp:coreProperties>
</file>