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967" activeTab="11"/>
  </bookViews>
  <sheets>
    <sheet name="JABAR-1" sheetId="2" r:id="rId1"/>
    <sheet name="JABAR-2" sheetId="3" r:id="rId2"/>
    <sheet name="JABAR-3" sheetId="4" r:id="rId3"/>
    <sheet name="JABAR-4" sheetId="5" r:id="rId4"/>
    <sheet name="JABAR-5" sheetId="6" r:id="rId5"/>
    <sheet name="JABAR-6" sheetId="7" r:id="rId6"/>
    <sheet name="JABAR-7" sheetId="8" r:id="rId7"/>
    <sheet name="JABAR-8" sheetId="9" r:id="rId8"/>
    <sheet name="JABAR-9" sheetId="10" r:id="rId9"/>
    <sheet name="JABAR-10" sheetId="11" r:id="rId10"/>
    <sheet name="JABAR-11" sheetId="12" r:id="rId11"/>
    <sheet name="REKAP-JABAR" sheetId="31" r:id="rId12"/>
    <sheet name="GRAFIK-JABAR" sheetId="35" r:id="rId13"/>
  </sheets>
  <externalReferences>
    <externalReference r:id="rId14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31" l="1"/>
  <c r="D5" i="35" s="1"/>
  <c r="D6" i="31" l="1"/>
  <c r="D6" i="35" s="1"/>
  <c r="D7" i="35" s="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50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50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50" i="31"/>
  <c r="G11" i="31"/>
  <c r="D11" i="31"/>
  <c r="C11" i="31"/>
  <c r="E6" i="35" l="1"/>
  <c r="E5" i="35"/>
  <c r="D7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50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50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50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50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50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50" i="31"/>
  <c r="M11" i="31"/>
  <c r="L11" i="31"/>
  <c r="K11" i="31"/>
  <c r="J11" i="31"/>
  <c r="I11" i="31"/>
  <c r="H11" i="31"/>
  <c r="E6" i="31" l="1"/>
  <c r="E5" i="31"/>
  <c r="B9" i="5"/>
  <c r="C9" i="5"/>
  <c r="D9" i="5"/>
  <c r="B10" i="5"/>
  <c r="C10" i="5"/>
  <c r="F11" i="31" s="1"/>
  <c r="D10" i="5"/>
  <c r="B11" i="5"/>
  <c r="C11" i="5"/>
  <c r="F12" i="31" s="1"/>
  <c r="D11" i="5"/>
  <c r="B12" i="5"/>
  <c r="C12" i="5"/>
  <c r="F13" i="31" s="1"/>
  <c r="D12" i="5"/>
  <c r="B13" i="5"/>
  <c r="C13" i="5"/>
  <c r="F14" i="31" s="1"/>
  <c r="D13" i="5"/>
  <c r="B14" i="5"/>
  <c r="C14" i="5"/>
  <c r="F15" i="31" s="1"/>
  <c r="D14" i="5"/>
  <c r="B15" i="5"/>
  <c r="C15" i="5"/>
  <c r="F16" i="31" s="1"/>
  <c r="D15" i="5"/>
  <c r="B16" i="5"/>
  <c r="C16" i="5"/>
  <c r="F17" i="31" s="1"/>
  <c r="D16" i="5"/>
  <c r="B17" i="5"/>
  <c r="C17" i="5"/>
  <c r="F18" i="31" s="1"/>
  <c r="D17" i="5"/>
  <c r="B18" i="5"/>
  <c r="C18" i="5"/>
  <c r="F19" i="31" s="1"/>
  <c r="D18" i="5"/>
  <c r="B19" i="5"/>
  <c r="C19" i="5"/>
  <c r="F20" i="31" s="1"/>
  <c r="D19" i="5"/>
  <c r="B20" i="5"/>
  <c r="C20" i="5"/>
  <c r="F21" i="31" s="1"/>
  <c r="D20" i="5"/>
  <c r="B21" i="5"/>
  <c r="C21" i="5"/>
  <c r="F22" i="31" s="1"/>
  <c r="D21" i="5"/>
  <c r="B22" i="5"/>
  <c r="C22" i="5"/>
  <c r="F23" i="31" s="1"/>
  <c r="D22" i="5"/>
  <c r="B23" i="5"/>
  <c r="C23" i="5"/>
  <c r="F24" i="31" s="1"/>
  <c r="D23" i="5"/>
  <c r="B24" i="5"/>
  <c r="C24" i="5"/>
  <c r="F25" i="31" s="1"/>
  <c r="D24" i="5"/>
  <c r="B25" i="5"/>
  <c r="C25" i="5"/>
  <c r="F26" i="31" s="1"/>
  <c r="D25" i="5"/>
  <c r="B26" i="5"/>
  <c r="C26" i="5"/>
  <c r="F27" i="31" s="1"/>
  <c r="D26" i="5"/>
  <c r="B27" i="5"/>
  <c r="C27" i="5"/>
  <c r="F28" i="31" s="1"/>
  <c r="D27" i="5"/>
  <c r="B28" i="5"/>
  <c r="C28" i="5"/>
  <c r="F29" i="31" s="1"/>
  <c r="D28" i="5"/>
  <c r="B29" i="5"/>
  <c r="C29" i="5"/>
  <c r="F30" i="31" s="1"/>
  <c r="D29" i="5"/>
  <c r="B30" i="5"/>
  <c r="C30" i="5"/>
  <c r="F31" i="31" s="1"/>
  <c r="D30" i="5"/>
  <c r="B31" i="5"/>
  <c r="C31" i="5"/>
  <c r="F32" i="31" s="1"/>
  <c r="D31" i="5"/>
  <c r="B32" i="5"/>
  <c r="C32" i="5"/>
  <c r="F33" i="31" s="1"/>
  <c r="D32" i="5"/>
  <c r="B33" i="5"/>
  <c r="C33" i="5"/>
  <c r="F34" i="31" s="1"/>
  <c r="D33" i="5"/>
  <c r="B34" i="5"/>
  <c r="C34" i="5"/>
  <c r="F35" i="31" s="1"/>
  <c r="D34" i="5"/>
  <c r="B35" i="5"/>
  <c r="C35" i="5"/>
  <c r="F36" i="31" s="1"/>
  <c r="D35" i="5"/>
  <c r="B36" i="5"/>
  <c r="C36" i="5"/>
  <c r="F37" i="31" s="1"/>
  <c r="D36" i="5"/>
  <c r="B37" i="5"/>
  <c r="C37" i="5"/>
  <c r="F38" i="31" s="1"/>
  <c r="D37" i="5"/>
  <c r="B38" i="5"/>
  <c r="C38" i="5"/>
  <c r="F39" i="31" s="1"/>
  <c r="D38" i="5"/>
  <c r="B39" i="5"/>
  <c r="C39" i="5"/>
  <c r="F40" i="31" s="1"/>
  <c r="D39" i="5"/>
  <c r="B40" i="5"/>
  <c r="C40" i="5"/>
  <c r="F41" i="31" s="1"/>
  <c r="D40" i="5"/>
  <c r="B41" i="5"/>
  <c r="C41" i="5"/>
  <c r="F42" i="31" s="1"/>
  <c r="D41" i="5"/>
  <c r="B42" i="5"/>
  <c r="C42" i="5"/>
  <c r="F43" i="31" s="1"/>
  <c r="D42" i="5"/>
  <c r="B43" i="5"/>
  <c r="C43" i="5"/>
  <c r="F44" i="31" s="1"/>
  <c r="D43" i="5"/>
  <c r="B44" i="5"/>
  <c r="C44" i="5"/>
  <c r="F45" i="31" s="1"/>
  <c r="D44" i="5"/>
  <c r="B45" i="5"/>
  <c r="C45" i="5"/>
  <c r="F46" i="31" s="1"/>
  <c r="D45" i="5"/>
  <c r="B46" i="5"/>
  <c r="C46" i="5"/>
  <c r="F47" i="31" s="1"/>
  <c r="D46" i="5"/>
  <c r="B47" i="5"/>
  <c r="C47" i="5"/>
  <c r="F48" i="31" s="1"/>
  <c r="D47" i="5"/>
  <c r="B48" i="5"/>
  <c r="C48" i="5"/>
  <c r="F49" i="31" s="1"/>
  <c r="D48" i="5"/>
  <c r="B49" i="5"/>
  <c r="C49" i="5"/>
  <c r="F50" i="31" s="1"/>
  <c r="D49" i="5"/>
  <c r="B50" i="5"/>
  <c r="C50" i="5"/>
  <c r="F51" i="31" s="1"/>
  <c r="D50" i="5"/>
  <c r="D7" i="5"/>
  <c r="E6" i="5" s="1"/>
  <c r="B9" i="4"/>
  <c r="C9" i="4"/>
  <c r="D9" i="4"/>
  <c r="B10" i="4"/>
  <c r="C10" i="4"/>
  <c r="E11" i="31" s="1"/>
  <c r="N11" i="31" s="1"/>
  <c r="C10" i="35" s="1"/>
  <c r="D10" i="4"/>
  <c r="B11" i="4"/>
  <c r="C11" i="4"/>
  <c r="E12" i="31" s="1"/>
  <c r="N12" i="31" s="1"/>
  <c r="D11" i="4"/>
  <c r="B12" i="4"/>
  <c r="C12" i="4"/>
  <c r="E13" i="31" s="1"/>
  <c r="N13" i="31" s="1"/>
  <c r="D12" i="4"/>
  <c r="B13" i="4"/>
  <c r="C13" i="4"/>
  <c r="E14" i="31" s="1"/>
  <c r="N14" i="31" s="1"/>
  <c r="D13" i="4"/>
  <c r="B14" i="4"/>
  <c r="C14" i="4"/>
  <c r="E15" i="31" s="1"/>
  <c r="N15" i="31" s="1"/>
  <c r="D14" i="4"/>
  <c r="B15" i="4"/>
  <c r="C15" i="4"/>
  <c r="E16" i="31" s="1"/>
  <c r="N16" i="31" s="1"/>
  <c r="D15" i="4"/>
  <c r="B16" i="4"/>
  <c r="C16" i="4"/>
  <c r="E17" i="31" s="1"/>
  <c r="N17" i="31" s="1"/>
  <c r="D16" i="4"/>
  <c r="B17" i="4"/>
  <c r="C17" i="4"/>
  <c r="E18" i="31" s="1"/>
  <c r="N18" i="31" s="1"/>
  <c r="D17" i="4"/>
  <c r="B18" i="4"/>
  <c r="C18" i="4"/>
  <c r="E19" i="31" s="1"/>
  <c r="N19" i="31" s="1"/>
  <c r="D18" i="4"/>
  <c r="B19" i="4"/>
  <c r="C19" i="4"/>
  <c r="E20" i="31" s="1"/>
  <c r="N20" i="31" s="1"/>
  <c r="D19" i="4"/>
  <c r="B20" i="4"/>
  <c r="C20" i="4"/>
  <c r="E21" i="31" s="1"/>
  <c r="N21" i="31" s="1"/>
  <c r="D20" i="4"/>
  <c r="B21" i="4"/>
  <c r="C21" i="4"/>
  <c r="E22" i="31" s="1"/>
  <c r="N22" i="31" s="1"/>
  <c r="D21" i="4"/>
  <c r="B22" i="4"/>
  <c r="C22" i="4"/>
  <c r="E23" i="31" s="1"/>
  <c r="N23" i="31" s="1"/>
  <c r="D22" i="4"/>
  <c r="B23" i="4"/>
  <c r="C23" i="4"/>
  <c r="E24" i="31" s="1"/>
  <c r="N24" i="31" s="1"/>
  <c r="D23" i="4"/>
  <c r="B24" i="4"/>
  <c r="C24" i="4"/>
  <c r="E25" i="31" s="1"/>
  <c r="N25" i="31" s="1"/>
  <c r="D24" i="4"/>
  <c r="B25" i="4"/>
  <c r="C25" i="4"/>
  <c r="E26" i="31" s="1"/>
  <c r="N26" i="31" s="1"/>
  <c r="D25" i="4"/>
  <c r="B26" i="4"/>
  <c r="C26" i="4"/>
  <c r="E27" i="31" s="1"/>
  <c r="N27" i="31" s="1"/>
  <c r="D26" i="4"/>
  <c r="B27" i="4"/>
  <c r="C27" i="4"/>
  <c r="E28" i="31" s="1"/>
  <c r="N28" i="31" s="1"/>
  <c r="D27" i="4"/>
  <c r="B28" i="4"/>
  <c r="C28" i="4"/>
  <c r="E29" i="31" s="1"/>
  <c r="N29" i="31" s="1"/>
  <c r="D28" i="4"/>
  <c r="B29" i="4"/>
  <c r="C29" i="4"/>
  <c r="E30" i="31" s="1"/>
  <c r="N30" i="31" s="1"/>
  <c r="D29" i="4"/>
  <c r="B30" i="4"/>
  <c r="C30" i="4"/>
  <c r="E31" i="31" s="1"/>
  <c r="N31" i="31" s="1"/>
  <c r="D30" i="4"/>
  <c r="B31" i="4"/>
  <c r="C31" i="4"/>
  <c r="E32" i="31" s="1"/>
  <c r="N32" i="31" s="1"/>
  <c r="D31" i="4"/>
  <c r="B32" i="4"/>
  <c r="C32" i="4"/>
  <c r="E33" i="31" s="1"/>
  <c r="N33" i="31" s="1"/>
  <c r="D32" i="4"/>
  <c r="B33" i="4"/>
  <c r="C33" i="4"/>
  <c r="E34" i="31" s="1"/>
  <c r="N34" i="31" s="1"/>
  <c r="D33" i="4"/>
  <c r="B34" i="4"/>
  <c r="C34" i="4"/>
  <c r="E35" i="31" s="1"/>
  <c r="N35" i="31" s="1"/>
  <c r="D34" i="4"/>
  <c r="B35" i="4"/>
  <c r="C35" i="4"/>
  <c r="E36" i="31" s="1"/>
  <c r="N36" i="31" s="1"/>
  <c r="D35" i="4"/>
  <c r="B36" i="4"/>
  <c r="C36" i="4"/>
  <c r="E37" i="31" s="1"/>
  <c r="N37" i="31" s="1"/>
  <c r="D36" i="4"/>
  <c r="B37" i="4"/>
  <c r="C37" i="4"/>
  <c r="E38" i="31" s="1"/>
  <c r="N38" i="31" s="1"/>
  <c r="D37" i="4"/>
  <c r="B38" i="4"/>
  <c r="C38" i="4"/>
  <c r="E39" i="31" s="1"/>
  <c r="N39" i="31" s="1"/>
  <c r="D38" i="4"/>
  <c r="B39" i="4"/>
  <c r="C39" i="4"/>
  <c r="E40" i="31" s="1"/>
  <c r="N40" i="31" s="1"/>
  <c r="D39" i="4"/>
  <c r="B40" i="4"/>
  <c r="C40" i="4"/>
  <c r="E41" i="31" s="1"/>
  <c r="N41" i="31" s="1"/>
  <c r="D40" i="4"/>
  <c r="B41" i="4"/>
  <c r="C41" i="4"/>
  <c r="E42" i="31" s="1"/>
  <c r="N42" i="31" s="1"/>
  <c r="D41" i="4"/>
  <c r="B42" i="4"/>
  <c r="C42" i="4"/>
  <c r="E43" i="31" s="1"/>
  <c r="N43" i="31" s="1"/>
  <c r="D42" i="4"/>
  <c r="B43" i="4"/>
  <c r="C43" i="4"/>
  <c r="E44" i="31" s="1"/>
  <c r="N44" i="31" s="1"/>
  <c r="D43" i="4"/>
  <c r="B44" i="4"/>
  <c r="C44" i="4"/>
  <c r="E45" i="31" s="1"/>
  <c r="N45" i="31" s="1"/>
  <c r="D44" i="4"/>
  <c r="B45" i="4"/>
  <c r="C45" i="4"/>
  <c r="E46" i="31" s="1"/>
  <c r="N46" i="31" s="1"/>
  <c r="D45" i="4"/>
  <c r="B46" i="4"/>
  <c r="C46" i="4"/>
  <c r="E47" i="31" s="1"/>
  <c r="N47" i="31" s="1"/>
  <c r="D46" i="4"/>
  <c r="B47" i="4"/>
  <c r="C47" i="4"/>
  <c r="E48" i="31" s="1"/>
  <c r="N48" i="31" s="1"/>
  <c r="D47" i="4"/>
  <c r="B48" i="4"/>
  <c r="C48" i="4"/>
  <c r="E49" i="31" s="1"/>
  <c r="D48" i="4"/>
  <c r="B49" i="4"/>
  <c r="C49" i="4"/>
  <c r="E50" i="31" s="1"/>
  <c r="N50" i="31" s="1"/>
  <c r="D49" i="4"/>
  <c r="B50" i="4"/>
  <c r="C50" i="4"/>
  <c r="E51" i="31" s="1"/>
  <c r="D50" i="4"/>
  <c r="D7" i="4"/>
  <c r="E6" i="4" s="1"/>
  <c r="C48" i="3"/>
  <c r="D36" i="3"/>
  <c r="D32" i="3"/>
  <c r="D28" i="3"/>
  <c r="D24" i="3"/>
  <c r="D20" i="3"/>
  <c r="D16" i="3"/>
  <c r="D12" i="3"/>
  <c r="D7" i="3"/>
  <c r="E6" i="3" s="1"/>
  <c r="C48" i="2"/>
  <c r="D40" i="2"/>
  <c r="D36" i="2"/>
  <c r="D24" i="2"/>
  <c r="D20" i="2"/>
  <c r="D7" i="2"/>
  <c r="E5" i="2" s="1"/>
  <c r="E6" i="2"/>
  <c r="C44" i="35" l="1"/>
  <c r="C40" i="35"/>
  <c r="C36" i="35"/>
  <c r="C32" i="35"/>
  <c r="C28" i="35"/>
  <c r="C24" i="35"/>
  <c r="C20" i="35"/>
  <c r="C16" i="35"/>
  <c r="C12" i="35"/>
  <c r="C45" i="35"/>
  <c r="C41" i="35"/>
  <c r="C37" i="35"/>
  <c r="C33" i="35"/>
  <c r="C29" i="35"/>
  <c r="C25" i="35"/>
  <c r="C21" i="35"/>
  <c r="C17" i="35"/>
  <c r="C13" i="35"/>
  <c r="C50" i="2"/>
  <c r="C49" i="31"/>
  <c r="C46" i="35"/>
  <c r="C42" i="35"/>
  <c r="C38" i="35"/>
  <c r="C34" i="35"/>
  <c r="C30" i="35"/>
  <c r="C26" i="35"/>
  <c r="C22" i="35"/>
  <c r="C18" i="35"/>
  <c r="C14" i="35"/>
  <c r="D12" i="2"/>
  <c r="D28" i="2"/>
  <c r="D16" i="2"/>
  <c r="D32" i="2"/>
  <c r="D44" i="3"/>
  <c r="D49" i="31"/>
  <c r="C47" i="35"/>
  <c r="C43" i="35"/>
  <c r="C39" i="35"/>
  <c r="C35" i="35"/>
  <c r="C31" i="35"/>
  <c r="C27" i="35"/>
  <c r="C23" i="35"/>
  <c r="C19" i="35"/>
  <c r="C15" i="35"/>
  <c r="C11" i="35"/>
  <c r="E5" i="5"/>
  <c r="E5" i="4"/>
  <c r="D13" i="3"/>
  <c r="D17" i="3"/>
  <c r="D21" i="3"/>
  <c r="D25" i="3"/>
  <c r="D29" i="3"/>
  <c r="D33" i="3"/>
  <c r="D37" i="3"/>
  <c r="D41" i="3"/>
  <c r="D45" i="3"/>
  <c r="D10" i="3"/>
  <c r="D26" i="3"/>
  <c r="D14" i="3"/>
  <c r="D18" i="3"/>
  <c r="D22" i="3"/>
  <c r="D30" i="3"/>
  <c r="D34" i="3"/>
  <c r="D38" i="3"/>
  <c r="D42" i="3"/>
  <c r="D46" i="3"/>
  <c r="D11" i="3"/>
  <c r="D15" i="3"/>
  <c r="D19" i="3"/>
  <c r="D23" i="3"/>
  <c r="D27" i="3"/>
  <c r="D31" i="3"/>
  <c r="D35" i="3"/>
  <c r="D39" i="3"/>
  <c r="D43" i="3"/>
  <c r="D47" i="3"/>
  <c r="C50" i="3"/>
  <c r="D40" i="3"/>
  <c r="E5" i="3"/>
  <c r="D13" i="2"/>
  <c r="D17" i="2"/>
  <c r="D21" i="2"/>
  <c r="D25" i="2"/>
  <c r="D29" i="2"/>
  <c r="D33" i="2"/>
  <c r="D37" i="2"/>
  <c r="D41" i="2"/>
  <c r="D45" i="2"/>
  <c r="D48" i="2"/>
  <c r="D44" i="2"/>
  <c r="D10" i="2"/>
  <c r="D14" i="2"/>
  <c r="D18" i="2"/>
  <c r="D22" i="2"/>
  <c r="D26" i="2"/>
  <c r="D30" i="2"/>
  <c r="D34" i="2"/>
  <c r="D38" i="2"/>
  <c r="D42" i="2"/>
  <c r="D46" i="2"/>
  <c r="D11" i="2"/>
  <c r="D15" i="2"/>
  <c r="D19" i="2"/>
  <c r="D23" i="2"/>
  <c r="D27" i="2"/>
  <c r="D31" i="2"/>
  <c r="D35" i="2"/>
  <c r="D39" i="2"/>
  <c r="D43" i="2"/>
  <c r="D47" i="2"/>
  <c r="D49" i="3" l="1"/>
  <c r="D51" i="31"/>
  <c r="D48" i="3"/>
  <c r="D50" i="3" s="1"/>
  <c r="D49" i="2"/>
  <c r="D50" i="2" s="1"/>
  <c r="C51" i="31"/>
  <c r="C48" i="12"/>
  <c r="D7" i="12"/>
  <c r="E5" i="12" s="1"/>
  <c r="C48" i="11"/>
  <c r="D7" i="11"/>
  <c r="E6" i="11" s="1"/>
  <c r="C48" i="10"/>
  <c r="D7" i="10"/>
  <c r="E6" i="10" s="1"/>
  <c r="C48" i="9"/>
  <c r="D7" i="9"/>
  <c r="E6" i="9" s="1"/>
  <c r="C48" i="8"/>
  <c r="D7" i="8"/>
  <c r="E6" i="8" s="1"/>
  <c r="C48" i="7"/>
  <c r="H49" i="31" s="1"/>
  <c r="D7" i="7"/>
  <c r="E5" i="7" s="1"/>
  <c r="C48" i="6"/>
  <c r="G49" i="31" s="1"/>
  <c r="D7" i="6"/>
  <c r="E6" i="6" s="1"/>
  <c r="N49" i="31" l="1"/>
  <c r="D49" i="12"/>
  <c r="M49" i="31"/>
  <c r="D48" i="11"/>
  <c r="L49" i="31"/>
  <c r="D48" i="10"/>
  <c r="K49" i="31"/>
  <c r="D48" i="9"/>
  <c r="J49" i="31"/>
  <c r="D48" i="8"/>
  <c r="I49" i="31"/>
  <c r="D48" i="6"/>
  <c r="D13" i="11"/>
  <c r="D21" i="11"/>
  <c r="D29" i="11"/>
  <c r="D37" i="11"/>
  <c r="D17" i="11"/>
  <c r="D25" i="11"/>
  <c r="D33" i="11"/>
  <c r="D41" i="11"/>
  <c r="D12" i="11"/>
  <c r="D16" i="11"/>
  <c r="D20" i="11"/>
  <c r="D24" i="11"/>
  <c r="D28" i="11"/>
  <c r="D32" i="11"/>
  <c r="D36" i="11"/>
  <c r="D40" i="11"/>
  <c r="D44" i="11"/>
  <c r="D45" i="11"/>
  <c r="C50" i="11"/>
  <c r="L51" i="31" s="1"/>
  <c r="D21" i="12"/>
  <c r="D10" i="12"/>
  <c r="D32" i="12"/>
  <c r="D16" i="12"/>
  <c r="D26" i="12"/>
  <c r="D37" i="12"/>
  <c r="D42" i="12"/>
  <c r="D13" i="12"/>
  <c r="D18" i="12"/>
  <c r="D24" i="12"/>
  <c r="D29" i="12"/>
  <c r="D34" i="12"/>
  <c r="D40" i="12"/>
  <c r="D45" i="12"/>
  <c r="C50" i="12"/>
  <c r="M51" i="31" s="1"/>
  <c r="D12" i="12"/>
  <c r="D14" i="12"/>
  <c r="D17" i="12"/>
  <c r="D20" i="12"/>
  <c r="D22" i="12"/>
  <c r="D25" i="12"/>
  <c r="D28" i="12"/>
  <c r="D30" i="12"/>
  <c r="D33" i="12"/>
  <c r="D36" i="12"/>
  <c r="D38" i="12"/>
  <c r="D41" i="12"/>
  <c r="D44" i="12"/>
  <c r="D46" i="12"/>
  <c r="D48" i="12"/>
  <c r="D50" i="12" s="1"/>
  <c r="E6" i="12"/>
  <c r="D16" i="10"/>
  <c r="D27" i="10"/>
  <c r="D12" i="10"/>
  <c r="D21" i="10"/>
  <c r="D32" i="10"/>
  <c r="D10" i="10"/>
  <c r="D14" i="10"/>
  <c r="D19" i="10"/>
  <c r="D24" i="10"/>
  <c r="D29" i="10"/>
  <c r="D35" i="10"/>
  <c r="D41" i="10"/>
  <c r="D37" i="10"/>
  <c r="D11" i="10"/>
  <c r="D13" i="10"/>
  <c r="D15" i="10"/>
  <c r="D17" i="10"/>
  <c r="D20" i="10"/>
  <c r="D23" i="10"/>
  <c r="D25" i="10"/>
  <c r="D28" i="10"/>
  <c r="D31" i="10"/>
  <c r="D33" i="10"/>
  <c r="D36" i="10"/>
  <c r="D40" i="10"/>
  <c r="D44" i="10"/>
  <c r="D45" i="10"/>
  <c r="C50" i="10"/>
  <c r="K51" i="31" s="1"/>
  <c r="C50" i="7"/>
  <c r="H51" i="31" s="1"/>
  <c r="E6" i="7"/>
  <c r="D10" i="9"/>
  <c r="D14" i="9"/>
  <c r="D18" i="9"/>
  <c r="D22" i="9"/>
  <c r="D28" i="9"/>
  <c r="D33" i="9"/>
  <c r="D40" i="9"/>
  <c r="D12" i="9"/>
  <c r="D16" i="9"/>
  <c r="D20" i="9"/>
  <c r="D25" i="9"/>
  <c r="D30" i="9"/>
  <c r="D36" i="9"/>
  <c r="D44" i="9"/>
  <c r="D11" i="9"/>
  <c r="D13" i="9"/>
  <c r="D15" i="9"/>
  <c r="D17" i="9"/>
  <c r="D19" i="9"/>
  <c r="D21" i="9"/>
  <c r="D24" i="9"/>
  <c r="D26" i="9"/>
  <c r="D29" i="9"/>
  <c r="D32" i="9"/>
  <c r="D34" i="9"/>
  <c r="D37" i="9"/>
  <c r="D41" i="9"/>
  <c r="D45" i="9"/>
  <c r="C50" i="9"/>
  <c r="J51" i="31" s="1"/>
  <c r="D12" i="8"/>
  <c r="D14" i="8"/>
  <c r="D17" i="8"/>
  <c r="D20" i="8"/>
  <c r="D22" i="8"/>
  <c r="D26" i="8"/>
  <c r="D10" i="8"/>
  <c r="D13" i="8"/>
  <c r="D16" i="8"/>
  <c r="D18" i="8"/>
  <c r="D21" i="8"/>
  <c r="D24" i="8"/>
  <c r="D29" i="8"/>
  <c r="D32" i="8"/>
  <c r="D34" i="8"/>
  <c r="D37" i="8"/>
  <c r="D40" i="8"/>
  <c r="D42" i="8"/>
  <c r="D45" i="8"/>
  <c r="D25" i="8"/>
  <c r="D28" i="8"/>
  <c r="D30" i="8"/>
  <c r="D33" i="8"/>
  <c r="D36" i="8"/>
  <c r="D38" i="8"/>
  <c r="D41" i="8"/>
  <c r="D44" i="8"/>
  <c r="D46" i="8"/>
  <c r="C50" i="8"/>
  <c r="I51" i="31" s="1"/>
  <c r="D49" i="8"/>
  <c r="D50" i="8" s="1"/>
  <c r="D10" i="6"/>
  <c r="D12" i="6"/>
  <c r="D14" i="6"/>
  <c r="D16" i="6"/>
  <c r="D20" i="6"/>
  <c r="D18" i="6"/>
  <c r="D22" i="6"/>
  <c r="D24" i="6"/>
  <c r="D26" i="6"/>
  <c r="D28" i="6"/>
  <c r="D30" i="6"/>
  <c r="D32" i="6"/>
  <c r="D34" i="6"/>
  <c r="D36" i="6"/>
  <c r="D38" i="6"/>
  <c r="D40" i="6"/>
  <c r="D43" i="6"/>
  <c r="D45" i="6"/>
  <c r="D11" i="6"/>
  <c r="D13" i="6"/>
  <c r="D15" i="6"/>
  <c r="D17" i="6"/>
  <c r="D19" i="6"/>
  <c r="D21" i="6"/>
  <c r="D23" i="6"/>
  <c r="D25" i="6"/>
  <c r="D27" i="6"/>
  <c r="D29" i="6"/>
  <c r="D31" i="6"/>
  <c r="D33" i="6"/>
  <c r="D35" i="6"/>
  <c r="D37" i="6"/>
  <c r="D39" i="6"/>
  <c r="D41" i="6"/>
  <c r="D44" i="6"/>
  <c r="D47" i="6"/>
  <c r="D49" i="6"/>
  <c r="D50" i="6" s="1"/>
  <c r="C50" i="6"/>
  <c r="G51" i="31" s="1"/>
  <c r="N51" i="31" s="1"/>
  <c r="O51" i="31" s="1"/>
  <c r="D16" i="7"/>
  <c r="D20" i="7"/>
  <c r="D36" i="7"/>
  <c r="D32" i="7"/>
  <c r="D24" i="7"/>
  <c r="D40" i="7"/>
  <c r="D12" i="7"/>
  <c r="D28" i="7"/>
  <c r="D44" i="7"/>
  <c r="D11" i="12"/>
  <c r="D15" i="12"/>
  <c r="D19" i="12"/>
  <c r="D23" i="12"/>
  <c r="D27" i="12"/>
  <c r="D31" i="12"/>
  <c r="D35" i="12"/>
  <c r="D39" i="12"/>
  <c r="D43" i="12"/>
  <c r="D47" i="12"/>
  <c r="D10" i="11"/>
  <c r="D14" i="11"/>
  <c r="D18" i="11"/>
  <c r="D22" i="11"/>
  <c r="D26" i="11"/>
  <c r="D30" i="11"/>
  <c r="D34" i="11"/>
  <c r="D38" i="11"/>
  <c r="D42" i="11"/>
  <c r="D46" i="11"/>
  <c r="D49" i="11"/>
  <c r="E5" i="11"/>
  <c r="D11" i="11"/>
  <c r="D15" i="11"/>
  <c r="D19" i="11"/>
  <c r="D23" i="11"/>
  <c r="D27" i="11"/>
  <c r="D31" i="11"/>
  <c r="D35" i="11"/>
  <c r="D39" i="11"/>
  <c r="D43" i="11"/>
  <c r="D47" i="11"/>
  <c r="D18" i="10"/>
  <c r="D22" i="10"/>
  <c r="D26" i="10"/>
  <c r="D30" i="10"/>
  <c r="D34" i="10"/>
  <c r="D38" i="10"/>
  <c r="D42" i="10"/>
  <c r="D46" i="10"/>
  <c r="D49" i="10"/>
  <c r="D50" i="10" s="1"/>
  <c r="E5" i="10"/>
  <c r="D39" i="10"/>
  <c r="D43" i="10"/>
  <c r="D47" i="10"/>
  <c r="D38" i="9"/>
  <c r="D42" i="9"/>
  <c r="D46" i="9"/>
  <c r="D49" i="9"/>
  <c r="D50" i="9" s="1"/>
  <c r="E5" i="9"/>
  <c r="D23" i="9"/>
  <c r="D27" i="9"/>
  <c r="D31" i="9"/>
  <c r="D35" i="9"/>
  <c r="D39" i="9"/>
  <c r="D43" i="9"/>
  <c r="D47" i="9"/>
  <c r="E5" i="8"/>
  <c r="D11" i="8"/>
  <c r="D15" i="8"/>
  <c r="D19" i="8"/>
  <c r="D23" i="8"/>
  <c r="D27" i="8"/>
  <c r="D31" i="8"/>
  <c r="D35" i="8"/>
  <c r="D39" i="8"/>
  <c r="D43" i="8"/>
  <c r="D47" i="8"/>
  <c r="D13" i="7"/>
  <c r="D17" i="7"/>
  <c r="D21" i="7"/>
  <c r="D25" i="7"/>
  <c r="D29" i="7"/>
  <c r="D33" i="7"/>
  <c r="D37" i="7"/>
  <c r="D41" i="7"/>
  <c r="D45" i="7"/>
  <c r="D48" i="7"/>
  <c r="D10" i="7"/>
  <c r="D14" i="7"/>
  <c r="D18" i="7"/>
  <c r="D22" i="7"/>
  <c r="D26" i="7"/>
  <c r="D30" i="7"/>
  <c r="D34" i="7"/>
  <c r="D38" i="7"/>
  <c r="D42" i="7"/>
  <c r="D46" i="7"/>
  <c r="D49" i="7"/>
  <c r="D11" i="7"/>
  <c r="D15" i="7"/>
  <c r="D19" i="7"/>
  <c r="D23" i="7"/>
  <c r="D27" i="7"/>
  <c r="D31" i="7"/>
  <c r="D35" i="7"/>
  <c r="D39" i="7"/>
  <c r="D43" i="7"/>
  <c r="D47" i="7"/>
  <c r="D42" i="6"/>
  <c r="D46" i="6"/>
  <c r="E5" i="6"/>
  <c r="D50" i="11" l="1"/>
  <c r="C48" i="35"/>
  <c r="O49" i="31"/>
  <c r="O45" i="31"/>
  <c r="O37" i="31"/>
  <c r="O29" i="31"/>
  <c r="O21" i="31"/>
  <c r="O13" i="31"/>
  <c r="O42" i="31"/>
  <c r="O34" i="31"/>
  <c r="O26" i="31"/>
  <c r="O18" i="31"/>
  <c r="O43" i="31"/>
  <c r="O35" i="31"/>
  <c r="O27" i="31"/>
  <c r="O19" i="31"/>
  <c r="O48" i="31"/>
  <c r="O40" i="31"/>
  <c r="O32" i="31"/>
  <c r="O24" i="31"/>
  <c r="O16" i="31"/>
  <c r="O50" i="31"/>
  <c r="O41" i="31"/>
  <c r="O33" i="31"/>
  <c r="O25" i="31"/>
  <c r="O17" i="31"/>
  <c r="O46" i="31"/>
  <c r="O38" i="31"/>
  <c r="O30" i="31"/>
  <c r="O22" i="31"/>
  <c r="O14" i="31"/>
  <c r="O47" i="31"/>
  <c r="O39" i="31"/>
  <c r="O31" i="31"/>
  <c r="O23" i="31"/>
  <c r="O15" i="31"/>
  <c r="O44" i="31"/>
  <c r="O36" i="31"/>
  <c r="O28" i="31"/>
  <c r="O20" i="31"/>
  <c r="O12" i="31"/>
  <c r="D50" i="7"/>
  <c r="D49" i="35" l="1"/>
  <c r="C50" i="35"/>
  <c r="D48" i="35"/>
  <c r="D50" i="35" s="1"/>
  <c r="D10" i="35"/>
  <c r="D11" i="35"/>
  <c r="D43" i="35"/>
  <c r="D42" i="35"/>
  <c r="D33" i="35"/>
  <c r="D32" i="35"/>
  <c r="D15" i="35"/>
  <c r="D47" i="35"/>
  <c r="D38" i="35"/>
  <c r="D29" i="35"/>
  <c r="D20" i="35"/>
  <c r="D19" i="35"/>
  <c r="D18" i="35"/>
  <c r="D41" i="35"/>
  <c r="D40" i="35"/>
  <c r="D23" i="35"/>
  <c r="D14" i="35"/>
  <c r="D46" i="35"/>
  <c r="D37" i="35"/>
  <c r="D28" i="35"/>
  <c r="D27" i="35"/>
  <c r="D26" i="35"/>
  <c r="D17" i="35"/>
  <c r="D16" i="35"/>
  <c r="D31" i="35"/>
  <c r="D22" i="35"/>
  <c r="D13" i="35"/>
  <c r="D45" i="35"/>
  <c r="D36" i="35"/>
  <c r="D39" i="35"/>
  <c r="D30" i="35"/>
  <c r="D12" i="35"/>
  <c r="D35" i="35"/>
  <c r="D34" i="35"/>
  <c r="D25" i="35"/>
  <c r="D24" i="35"/>
  <c r="D21" i="35"/>
  <c r="D44" i="35"/>
  <c r="O11" i="31"/>
</calcChain>
</file>

<file path=xl/sharedStrings.xml><?xml version="1.0" encoding="utf-8"?>
<sst xmlns="http://schemas.openxmlformats.org/spreadsheetml/2006/main" count="599" uniqueCount="76">
  <si>
    <t>No.</t>
  </si>
  <si>
    <t>Surat Suara</t>
  </si>
  <si>
    <t>Jumlah</t>
  </si>
  <si>
    <t>%</t>
  </si>
  <si>
    <t>Suara Sah</t>
  </si>
  <si>
    <t>Tidak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</si>
  <si>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</si>
  <si>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</si>
  <si>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</si>
  <si>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</si>
  <si>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</si>
  <si>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</si>
  <si>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</si>
  <si>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</si>
  <si>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</si>
  <si>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</si>
  <si>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</si>
  <si>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</si>
  <si>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</si>
  <si>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</si>
  <si>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</si>
  <si>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</si>
  <si>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</si>
  <si>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</si>
  <si>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</si>
  <si>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</si>
  <si>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</si>
  <si>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</si>
  <si>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</si>
  <si>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</si>
  <si>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</si>
  <si>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</si>
  <si>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</si>
  <si>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</si>
  <si>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</si>
  <si>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</si>
  <si>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</si>
  <si>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</si>
  <si>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</si>
  <si>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</si>
  <si>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41</t>
  </si>
  <si>
    <t>42</t>
  </si>
  <si>
    <t>43</t>
  </si>
  <si>
    <t>44</t>
  </si>
  <si>
    <t>SUARA SAH</t>
  </si>
  <si>
    <t>SAH</t>
  </si>
  <si>
    <t>TSAH</t>
  </si>
  <si>
    <t>JML</t>
  </si>
  <si>
    <t>Jumlah/DPT</t>
  </si>
  <si>
    <t>JUMLAH</t>
  </si>
  <si>
    <t xml:space="preserve">DAPIL </t>
  </si>
  <si>
    <t xml:space="preserve">REKAP JABAR </t>
  </si>
  <si>
    <t>BAR (Seluruh Dapil )</t>
  </si>
  <si>
    <t>JABAR-1</t>
  </si>
  <si>
    <t>JABAR-2</t>
  </si>
  <si>
    <t>JABAR-3</t>
  </si>
  <si>
    <t>JABAR-4</t>
  </si>
  <si>
    <t>JABAR-5</t>
  </si>
  <si>
    <t>JABAR-6</t>
  </si>
  <si>
    <t>JABAR-7</t>
  </si>
  <si>
    <t>JABAR-8</t>
  </si>
  <si>
    <t>JABAR-9</t>
  </si>
  <si>
    <t>JABAR-10</t>
  </si>
  <si>
    <t>JABAR-11</t>
  </si>
  <si>
    <t>KOTA BANDUNG DAN KOTA CIMAHI</t>
  </si>
  <si>
    <t>KAB.BANDUNG DAN BANDUNG BARAT</t>
  </si>
  <si>
    <t>KAB.CIANJUR DAN KOTA BOGOR</t>
  </si>
  <si>
    <t>KAB. SUKABUMI DAN KOTA SUKABUMI</t>
  </si>
  <si>
    <t>KABUPATEN BOGOR</t>
  </si>
  <si>
    <t>KOTA BEKASI DAN KOTA DEPOK</t>
  </si>
  <si>
    <t>KAB. PURWAKARTA, KAB. KARAWANG DAN KAB. BEKASI</t>
  </si>
  <si>
    <t>KAB. CIREBON, KAB. INDRAMAYU DAN KOTA CIREBON</t>
  </si>
  <si>
    <t>KAB. MAJALENGKA, KAB. SUMEDANG DAN KAB.SUBANG</t>
  </si>
  <si>
    <t>KAB. BEKASI, KAB. KUNINGAN DAN KOTA BANJAR</t>
  </si>
  <si>
    <t>KAB. GARUT, KAB. TASIKMALAYA DAN KOTA TASIKMALAYA</t>
  </si>
  <si>
    <t>GRAFIK JABAR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</si>
</sst>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CD2BA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37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1" fontId="0" fillId="0" borderId="0" xfId="0" applyNumberFormat="1"/>
    <xf numFmtId="1" fontId="0" fillId="0" borderId="1" xfId="0" quotePrefix="1" applyNumberFormat="1" applyBorder="1" applyAlignment="1">
      <alignment horizontal="center"/>
    </xf>
    <xf numFmtId="1" fontId="0" fillId="3" borderId="1" xfId="0" applyNumberFormat="1" applyFill="1" applyBorder="1"/>
    <xf numFmtId="1" fontId="0" fillId="3" borderId="3" xfId="0" applyNumberFormat="1" applyFill="1" applyBorder="1" applyAlignment="1">
      <alignment vertical="top"/>
    </xf>
    <xf numFmtId="1" fontId="0" fillId="3" borderId="2" xfId="0" applyNumberFormat="1" applyFill="1" applyBorder="1" applyAlignment="1">
      <alignment vertical="top"/>
    </xf>
    <xf numFmtId="1" fontId="0" fillId="0" borderId="0" xfId="0" quotePrefix="1" applyNumberFormat="1" applyBorder="1" applyAlignment="1">
      <alignment horizontal="center"/>
    </xf>
    <xf numFmtId="37" fontId="0" fillId="0" borderId="0" xfId="0" applyNumberFormat="1" applyBorder="1"/>
    <xf numFmtId="0" fontId="0" fillId="0" borderId="0" xfId="0" applyBorder="1"/>
    <xf numFmtId="38" fontId="0" fillId="3" borderId="1" xfId="0" applyNumberFormat="1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164" fontId="0" fillId="3" borderId="1" xfId="0" applyNumberFormat="1" applyFill="1" applyBorder="1"/>
    <xf numFmtId="10" fontId="0" fillId="3" borderId="1" xfId="0" applyNumberFormat="1" applyFill="1" applyBorder="1"/>
    <xf numFmtId="10" fontId="0" fillId="0" borderId="0" xfId="0" applyNumberFormat="1"/>
    <xf numFmtId="1" fontId="0" fillId="0" borderId="0" xfId="0" quotePrefix="1" applyNumberFormat="1" applyAlignment="1">
      <alignment horizontal="center"/>
    </xf>
    <xf numFmtId="37" fontId="0" fillId="0" borderId="0" xfId="0" applyNumberFormat="1"/>
    <xf numFmtId="0" fontId="0" fillId="4" borderId="1" xfId="0" applyFill="1" applyBorder="1" applyAlignment="1">
      <alignment horizontal="center"/>
    </xf>
    <xf numFmtId="164" fontId="0" fillId="4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1" fontId="0" fillId="3" borderId="1" xfId="0" applyNumberFormat="1" applyFill="1" applyBorder="1" applyAlignment="1">
      <alignment vertical="top"/>
    </xf>
    <xf numFmtId="1" fontId="0" fillId="3" borderId="4" xfId="0" applyNumberFormat="1" applyFill="1" applyBorder="1"/>
    <xf numFmtId="1" fontId="0" fillId="3" borderId="5" xfId="0" applyNumberFormat="1" applyFill="1" applyBorder="1"/>
    <xf numFmtId="164" fontId="0" fillId="3" borderId="2" xfId="0" applyNumberFormat="1" applyFill="1" applyBorder="1"/>
    <xf numFmtId="38" fontId="0" fillId="3" borderId="2" xfId="0" applyNumberFormat="1" applyFill="1" applyBorder="1"/>
    <xf numFmtId="0" fontId="2" fillId="4" borderId="1" xfId="0" applyFont="1" applyFill="1" applyBorder="1" applyAlignment="1">
      <alignment horizontal="center"/>
    </xf>
    <xf numFmtId="164" fontId="0" fillId="0" borderId="1" xfId="2" applyFont="1" applyBorder="1"/>
    <xf numFmtId="9" fontId="1" fillId="0" borderId="1" xfId="1" applyFont="1" applyBorder="1"/>
    <xf numFmtId="0" fontId="0" fillId="0" borderId="1" xfId="0" quotePrefix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2BA"/>
      <color rgb="FFE74525"/>
      <color rgb="FF288FE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'JABAR-1'!$C$10:$C$47</c:f>
              <c:numCache>
                <c:formatCode>#,##0_);\(#,##0\)</c:formatCode>
                <c:ptCount val="38"/>
                <c:pt idx="0">
                  <c:v>23260</c:v>
                </c:pt>
                <c:pt idx="1">
                  <c:v>7343</c:v>
                </c:pt>
                <c:pt idx="2">
                  <c:v>2313</c:v>
                </c:pt>
                <c:pt idx="3">
                  <c:v>7177</c:v>
                </c:pt>
                <c:pt idx="4">
                  <c:v>54349</c:v>
                </c:pt>
                <c:pt idx="5">
                  <c:v>7530</c:v>
                </c:pt>
                <c:pt idx="6">
                  <c:v>9107</c:v>
                </c:pt>
                <c:pt idx="7">
                  <c:v>230906</c:v>
                </c:pt>
                <c:pt idx="8">
                  <c:v>47064</c:v>
                </c:pt>
                <c:pt idx="9">
                  <c:v>821</c:v>
                </c:pt>
                <c:pt idx="10">
                  <c:v>1298</c:v>
                </c:pt>
                <c:pt idx="11">
                  <c:v>2036</c:v>
                </c:pt>
                <c:pt idx="12">
                  <c:v>18182</c:v>
                </c:pt>
                <c:pt idx="13">
                  <c:v>2403</c:v>
                </c:pt>
                <c:pt idx="14">
                  <c:v>0</c:v>
                </c:pt>
                <c:pt idx="15">
                  <c:v>7024</c:v>
                </c:pt>
                <c:pt idx="16">
                  <c:v>1971</c:v>
                </c:pt>
                <c:pt idx="17">
                  <c:v>1951</c:v>
                </c:pt>
                <c:pt idx="18">
                  <c:v>0</c:v>
                </c:pt>
                <c:pt idx="19">
                  <c:v>2405</c:v>
                </c:pt>
                <c:pt idx="20">
                  <c:v>3577</c:v>
                </c:pt>
                <c:pt idx="21">
                  <c:v>3571</c:v>
                </c:pt>
                <c:pt idx="22">
                  <c:v>131368</c:v>
                </c:pt>
                <c:pt idx="23">
                  <c:v>52703</c:v>
                </c:pt>
                <c:pt idx="24">
                  <c:v>32841</c:v>
                </c:pt>
                <c:pt idx="25">
                  <c:v>1826</c:v>
                </c:pt>
                <c:pt idx="26">
                  <c:v>26030</c:v>
                </c:pt>
                <c:pt idx="27">
                  <c:v>132204</c:v>
                </c:pt>
                <c:pt idx="28">
                  <c:v>3887</c:v>
                </c:pt>
                <c:pt idx="29">
                  <c:v>1722</c:v>
                </c:pt>
                <c:pt idx="30">
                  <c:v>527624</c:v>
                </c:pt>
                <c:pt idx="31">
                  <c:v>2351</c:v>
                </c:pt>
                <c:pt idx="32">
                  <c:v>1400</c:v>
                </c:pt>
                <c:pt idx="33">
                  <c:v>5885</c:v>
                </c:pt>
                <c:pt idx="34">
                  <c:v>965</c:v>
                </c:pt>
                <c:pt idx="35">
                  <c:v>902</c:v>
                </c:pt>
                <c:pt idx="36">
                  <c:v>527</c:v>
                </c:pt>
                <c:pt idx="37">
                  <c:v>2763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B2-4723-A9E3-1D87B30363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1555456"/>
        <c:axId val="275429632"/>
        <c:axId val="0"/>
      </c:bar3DChart>
      <c:dateAx>
        <c:axId val="1515554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429632"/>
        <c:crosses val="autoZero"/>
        <c:auto val="0"/>
        <c:lblOffset val="100"/>
        <c:baseTimeUnit val="days"/>
      </c:dateAx>
      <c:valAx>
        <c:axId val="27542963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1555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'JABAR-10'!$C$10:$C$47</c:f>
              <c:numCache>
                <c:formatCode>#,##0_);\(#,##0\)</c:formatCode>
                <c:ptCount val="38"/>
                <c:pt idx="0">
                  <c:v>54281</c:v>
                </c:pt>
                <c:pt idx="1">
                  <c:v>22958</c:v>
                </c:pt>
                <c:pt idx="2">
                  <c:v>12718</c:v>
                </c:pt>
                <c:pt idx="3">
                  <c:v>14575</c:v>
                </c:pt>
                <c:pt idx="4">
                  <c:v>52069</c:v>
                </c:pt>
                <c:pt idx="5">
                  <c:v>4628</c:v>
                </c:pt>
                <c:pt idx="6">
                  <c:v>11652</c:v>
                </c:pt>
                <c:pt idx="7">
                  <c:v>131101</c:v>
                </c:pt>
                <c:pt idx="8">
                  <c:v>73224</c:v>
                </c:pt>
                <c:pt idx="9">
                  <c:v>0</c:v>
                </c:pt>
                <c:pt idx="10">
                  <c:v>2453</c:v>
                </c:pt>
                <c:pt idx="11">
                  <c:v>1707</c:v>
                </c:pt>
                <c:pt idx="12">
                  <c:v>43225</c:v>
                </c:pt>
                <c:pt idx="13">
                  <c:v>1931</c:v>
                </c:pt>
                <c:pt idx="14">
                  <c:v>3329</c:v>
                </c:pt>
                <c:pt idx="15">
                  <c:v>14713</c:v>
                </c:pt>
                <c:pt idx="16">
                  <c:v>889</c:v>
                </c:pt>
                <c:pt idx="17">
                  <c:v>2935</c:v>
                </c:pt>
                <c:pt idx="18">
                  <c:v>0</c:v>
                </c:pt>
                <c:pt idx="19">
                  <c:v>3348</c:v>
                </c:pt>
                <c:pt idx="20">
                  <c:v>10868</c:v>
                </c:pt>
                <c:pt idx="21">
                  <c:v>885</c:v>
                </c:pt>
                <c:pt idx="22">
                  <c:v>226994</c:v>
                </c:pt>
                <c:pt idx="23">
                  <c:v>70525</c:v>
                </c:pt>
                <c:pt idx="24">
                  <c:v>1982</c:v>
                </c:pt>
                <c:pt idx="25">
                  <c:v>1292</c:v>
                </c:pt>
                <c:pt idx="26">
                  <c:v>28358</c:v>
                </c:pt>
                <c:pt idx="27">
                  <c:v>299829</c:v>
                </c:pt>
                <c:pt idx="28">
                  <c:v>3913</c:v>
                </c:pt>
                <c:pt idx="29">
                  <c:v>1790</c:v>
                </c:pt>
                <c:pt idx="30">
                  <c:v>282826</c:v>
                </c:pt>
                <c:pt idx="31">
                  <c:v>1432</c:v>
                </c:pt>
                <c:pt idx="32">
                  <c:v>4230</c:v>
                </c:pt>
                <c:pt idx="33">
                  <c:v>3151</c:v>
                </c:pt>
                <c:pt idx="34">
                  <c:v>399</c:v>
                </c:pt>
                <c:pt idx="35">
                  <c:v>839</c:v>
                </c:pt>
                <c:pt idx="36">
                  <c:v>672</c:v>
                </c:pt>
                <c:pt idx="37">
                  <c:v>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76-4A30-B2A4-EBA8AEECE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7130368"/>
        <c:axId val="287133056"/>
        <c:axId val="0"/>
      </c:bar3DChart>
      <c:catAx>
        <c:axId val="2871303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133056"/>
        <c:crosses val="autoZero"/>
        <c:auto val="1"/>
        <c:lblAlgn val="ctr"/>
        <c:lblOffset val="100"/>
        <c:noMultiLvlLbl val="0"/>
      </c:catAx>
      <c:valAx>
        <c:axId val="28713305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71303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'JABAR-11'!$C$10:$C$47</c:f>
              <c:numCache>
                <c:formatCode>#,##0_);\(#,##0\)</c:formatCode>
                <c:ptCount val="38"/>
                <c:pt idx="0">
                  <c:v>64454</c:v>
                </c:pt>
                <c:pt idx="1">
                  <c:v>39449</c:v>
                </c:pt>
                <c:pt idx="2">
                  <c:v>14870</c:v>
                </c:pt>
                <c:pt idx="3">
                  <c:v>25998</c:v>
                </c:pt>
                <c:pt idx="4">
                  <c:v>68592</c:v>
                </c:pt>
                <c:pt idx="5">
                  <c:v>22985</c:v>
                </c:pt>
                <c:pt idx="6">
                  <c:v>15599</c:v>
                </c:pt>
                <c:pt idx="7">
                  <c:v>180039</c:v>
                </c:pt>
                <c:pt idx="8">
                  <c:v>159249</c:v>
                </c:pt>
                <c:pt idx="9">
                  <c:v>0</c:v>
                </c:pt>
                <c:pt idx="10">
                  <c:v>5346</c:v>
                </c:pt>
                <c:pt idx="11">
                  <c:v>3399</c:v>
                </c:pt>
                <c:pt idx="12">
                  <c:v>144986</c:v>
                </c:pt>
                <c:pt idx="13">
                  <c:v>3962</c:v>
                </c:pt>
                <c:pt idx="14">
                  <c:v>5815</c:v>
                </c:pt>
                <c:pt idx="15">
                  <c:v>16535</c:v>
                </c:pt>
                <c:pt idx="16">
                  <c:v>4988</c:v>
                </c:pt>
                <c:pt idx="17">
                  <c:v>5238</c:v>
                </c:pt>
                <c:pt idx="18">
                  <c:v>0</c:v>
                </c:pt>
                <c:pt idx="19">
                  <c:v>5414</c:v>
                </c:pt>
                <c:pt idx="20">
                  <c:v>7924</c:v>
                </c:pt>
                <c:pt idx="21">
                  <c:v>2886</c:v>
                </c:pt>
                <c:pt idx="22">
                  <c:v>283433</c:v>
                </c:pt>
                <c:pt idx="23">
                  <c:v>311541</c:v>
                </c:pt>
                <c:pt idx="24">
                  <c:v>3498</c:v>
                </c:pt>
                <c:pt idx="25">
                  <c:v>2410</c:v>
                </c:pt>
                <c:pt idx="26">
                  <c:v>52881</c:v>
                </c:pt>
                <c:pt idx="27">
                  <c:v>223175</c:v>
                </c:pt>
                <c:pt idx="28">
                  <c:v>17254</c:v>
                </c:pt>
                <c:pt idx="29">
                  <c:v>3464</c:v>
                </c:pt>
                <c:pt idx="30">
                  <c:v>480685</c:v>
                </c:pt>
                <c:pt idx="31">
                  <c:v>2040</c:v>
                </c:pt>
                <c:pt idx="32">
                  <c:v>3719</c:v>
                </c:pt>
                <c:pt idx="33">
                  <c:v>8711</c:v>
                </c:pt>
                <c:pt idx="34">
                  <c:v>2349</c:v>
                </c:pt>
                <c:pt idx="35">
                  <c:v>2490</c:v>
                </c:pt>
                <c:pt idx="36">
                  <c:v>1442</c:v>
                </c:pt>
                <c:pt idx="37">
                  <c:v>1172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E-4BA1-82F9-E1B2CDE9FF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7182208"/>
        <c:axId val="287213824"/>
        <c:axId val="0"/>
      </c:bar3DChart>
      <c:catAx>
        <c:axId val="2871822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13824"/>
        <c:crosses val="autoZero"/>
        <c:auto val="1"/>
        <c:lblAlgn val="ctr"/>
        <c:lblOffset val="100"/>
        <c:noMultiLvlLbl val="0"/>
      </c:catAx>
      <c:valAx>
        <c:axId val="28721382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71822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'GRAFIK-JABAR'!$C$10:$C$47</c:f>
              <c:numCache>
                <c:formatCode>#,##0_);\(#,##0\)</c:formatCode>
                <c:ptCount val="38"/>
                <c:pt idx="0">
                  <c:v>624725</c:v>
                </c:pt>
                <c:pt idx="1">
                  <c:v>330636</c:v>
                </c:pt>
                <c:pt idx="2">
                  <c:v>119223</c:v>
                </c:pt>
                <c:pt idx="3">
                  <c:v>159108</c:v>
                </c:pt>
                <c:pt idx="4">
                  <c:v>893812</c:v>
                </c:pt>
                <c:pt idx="5">
                  <c:v>120786</c:v>
                </c:pt>
                <c:pt idx="6">
                  <c:v>154266</c:v>
                </c:pt>
                <c:pt idx="7">
                  <c:v>2025755</c:v>
                </c:pt>
                <c:pt idx="8">
                  <c:v>915506</c:v>
                </c:pt>
                <c:pt idx="9">
                  <c:v>821</c:v>
                </c:pt>
                <c:pt idx="10">
                  <c:v>42377</c:v>
                </c:pt>
                <c:pt idx="11">
                  <c:v>42296</c:v>
                </c:pt>
                <c:pt idx="12">
                  <c:v>598155</c:v>
                </c:pt>
                <c:pt idx="13">
                  <c:v>41807</c:v>
                </c:pt>
                <c:pt idx="14">
                  <c:v>28783</c:v>
                </c:pt>
                <c:pt idx="15">
                  <c:v>118606</c:v>
                </c:pt>
                <c:pt idx="16">
                  <c:v>52073</c:v>
                </c:pt>
                <c:pt idx="17">
                  <c:v>52131</c:v>
                </c:pt>
                <c:pt idx="18">
                  <c:v>2892</c:v>
                </c:pt>
                <c:pt idx="19">
                  <c:v>38771</c:v>
                </c:pt>
                <c:pt idx="20">
                  <c:v>69129</c:v>
                </c:pt>
                <c:pt idx="21">
                  <c:v>27775</c:v>
                </c:pt>
                <c:pt idx="22">
                  <c:v>2676022</c:v>
                </c:pt>
                <c:pt idx="23">
                  <c:v>1184380</c:v>
                </c:pt>
                <c:pt idx="24">
                  <c:v>140847</c:v>
                </c:pt>
                <c:pt idx="25">
                  <c:v>26066</c:v>
                </c:pt>
                <c:pt idx="26">
                  <c:v>406765</c:v>
                </c:pt>
                <c:pt idx="27">
                  <c:v>2750305</c:v>
                </c:pt>
                <c:pt idx="28">
                  <c:v>97463</c:v>
                </c:pt>
                <c:pt idx="29">
                  <c:v>54380</c:v>
                </c:pt>
                <c:pt idx="30">
                  <c:v>4629275</c:v>
                </c:pt>
                <c:pt idx="31">
                  <c:v>29703</c:v>
                </c:pt>
                <c:pt idx="32">
                  <c:v>36243</c:v>
                </c:pt>
                <c:pt idx="33">
                  <c:v>103404</c:v>
                </c:pt>
                <c:pt idx="34">
                  <c:v>9095</c:v>
                </c:pt>
                <c:pt idx="35">
                  <c:v>13231</c:v>
                </c:pt>
                <c:pt idx="36">
                  <c:v>12829</c:v>
                </c:pt>
                <c:pt idx="37">
                  <c:v>22163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95-4BD1-B2CF-919583787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7459584"/>
        <c:axId val="287466624"/>
        <c:axId val="0"/>
      </c:bar3DChart>
      <c:catAx>
        <c:axId val="2874595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466624"/>
        <c:crosses val="autoZero"/>
        <c:auto val="1"/>
        <c:lblAlgn val="ctr"/>
        <c:lblOffset val="100"/>
        <c:noMultiLvlLbl val="0"/>
      </c:catAx>
      <c:valAx>
        <c:axId val="28746662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74595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'JABAR-2'!$C$10:$C$47</c:f>
              <c:numCache>
                <c:formatCode>#,##0_);\(#,##0\)</c:formatCode>
                <c:ptCount val="38"/>
                <c:pt idx="0">
                  <c:v>60112</c:v>
                </c:pt>
                <c:pt idx="1">
                  <c:v>28002</c:v>
                </c:pt>
                <c:pt idx="2">
                  <c:v>10487</c:v>
                </c:pt>
                <c:pt idx="3">
                  <c:v>13083</c:v>
                </c:pt>
                <c:pt idx="4">
                  <c:v>94970</c:v>
                </c:pt>
                <c:pt idx="5">
                  <c:v>11126</c:v>
                </c:pt>
                <c:pt idx="6">
                  <c:v>20139</c:v>
                </c:pt>
                <c:pt idx="7">
                  <c:v>222361</c:v>
                </c:pt>
                <c:pt idx="8">
                  <c:v>84562</c:v>
                </c:pt>
                <c:pt idx="9">
                  <c:v>0</c:v>
                </c:pt>
                <c:pt idx="10">
                  <c:v>5915</c:v>
                </c:pt>
                <c:pt idx="11">
                  <c:v>9184</c:v>
                </c:pt>
                <c:pt idx="12">
                  <c:v>60400</c:v>
                </c:pt>
                <c:pt idx="13">
                  <c:v>3860</c:v>
                </c:pt>
                <c:pt idx="14">
                  <c:v>2610</c:v>
                </c:pt>
                <c:pt idx="15">
                  <c:v>15190</c:v>
                </c:pt>
                <c:pt idx="16">
                  <c:v>4838</c:v>
                </c:pt>
                <c:pt idx="17">
                  <c:v>3055</c:v>
                </c:pt>
                <c:pt idx="18">
                  <c:v>0</c:v>
                </c:pt>
                <c:pt idx="19">
                  <c:v>3190</c:v>
                </c:pt>
                <c:pt idx="20">
                  <c:v>6305</c:v>
                </c:pt>
                <c:pt idx="21">
                  <c:v>2584</c:v>
                </c:pt>
                <c:pt idx="22">
                  <c:v>309886</c:v>
                </c:pt>
                <c:pt idx="23">
                  <c:v>85216</c:v>
                </c:pt>
                <c:pt idx="24">
                  <c:v>12762</c:v>
                </c:pt>
                <c:pt idx="25">
                  <c:v>3648</c:v>
                </c:pt>
                <c:pt idx="26">
                  <c:v>61183</c:v>
                </c:pt>
                <c:pt idx="27">
                  <c:v>335005</c:v>
                </c:pt>
                <c:pt idx="28">
                  <c:v>5465</c:v>
                </c:pt>
                <c:pt idx="29">
                  <c:v>2488</c:v>
                </c:pt>
                <c:pt idx="30">
                  <c:v>605702</c:v>
                </c:pt>
                <c:pt idx="31">
                  <c:v>4075</c:v>
                </c:pt>
                <c:pt idx="32">
                  <c:v>3239</c:v>
                </c:pt>
                <c:pt idx="33">
                  <c:v>11387</c:v>
                </c:pt>
                <c:pt idx="34">
                  <c:v>1311</c:v>
                </c:pt>
                <c:pt idx="35">
                  <c:v>1572</c:v>
                </c:pt>
                <c:pt idx="36">
                  <c:v>985</c:v>
                </c:pt>
                <c:pt idx="37">
                  <c:v>4667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1-471A-96F7-34CB67BDE2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75142912"/>
        <c:axId val="275145856"/>
        <c:axId val="0"/>
      </c:bar3DChart>
      <c:catAx>
        <c:axId val="275142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145856"/>
        <c:crosses val="autoZero"/>
        <c:auto val="1"/>
        <c:lblAlgn val="ctr"/>
        <c:lblOffset val="100"/>
        <c:noMultiLvlLbl val="0"/>
      </c:catAx>
      <c:valAx>
        <c:axId val="27514585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75142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'JABAR-3'!$C$10:$C$47</c:f>
              <c:numCache>
                <c:formatCode>#,##0_);\(#,##0\)</c:formatCode>
                <c:ptCount val="38"/>
                <c:pt idx="0">
                  <c:v>47150</c:v>
                </c:pt>
                <c:pt idx="1">
                  <c:v>26363</c:v>
                </c:pt>
                <c:pt idx="2">
                  <c:v>10281</c:v>
                </c:pt>
                <c:pt idx="3">
                  <c:v>13990</c:v>
                </c:pt>
                <c:pt idx="4">
                  <c:v>55467</c:v>
                </c:pt>
                <c:pt idx="5">
                  <c:v>9956</c:v>
                </c:pt>
                <c:pt idx="6">
                  <c:v>10684</c:v>
                </c:pt>
                <c:pt idx="7">
                  <c:v>135404</c:v>
                </c:pt>
                <c:pt idx="8">
                  <c:v>27744</c:v>
                </c:pt>
                <c:pt idx="9">
                  <c:v>0</c:v>
                </c:pt>
                <c:pt idx="10">
                  <c:v>3653</c:v>
                </c:pt>
                <c:pt idx="11">
                  <c:v>4470</c:v>
                </c:pt>
                <c:pt idx="12">
                  <c:v>26761</c:v>
                </c:pt>
                <c:pt idx="13">
                  <c:v>2789</c:v>
                </c:pt>
                <c:pt idx="14">
                  <c:v>3323</c:v>
                </c:pt>
                <c:pt idx="15">
                  <c:v>7390</c:v>
                </c:pt>
                <c:pt idx="16">
                  <c:v>1524</c:v>
                </c:pt>
                <c:pt idx="17">
                  <c:v>4593</c:v>
                </c:pt>
                <c:pt idx="18">
                  <c:v>0</c:v>
                </c:pt>
                <c:pt idx="19">
                  <c:v>2267</c:v>
                </c:pt>
                <c:pt idx="20">
                  <c:v>9199</c:v>
                </c:pt>
                <c:pt idx="21">
                  <c:v>2455</c:v>
                </c:pt>
                <c:pt idx="22">
                  <c:v>164098</c:v>
                </c:pt>
                <c:pt idx="23">
                  <c:v>85646</c:v>
                </c:pt>
                <c:pt idx="24">
                  <c:v>9125</c:v>
                </c:pt>
                <c:pt idx="25">
                  <c:v>1539</c:v>
                </c:pt>
                <c:pt idx="26">
                  <c:v>51086</c:v>
                </c:pt>
                <c:pt idx="27">
                  <c:v>167780</c:v>
                </c:pt>
                <c:pt idx="28">
                  <c:v>4339</c:v>
                </c:pt>
                <c:pt idx="29">
                  <c:v>5608</c:v>
                </c:pt>
                <c:pt idx="30">
                  <c:v>374250</c:v>
                </c:pt>
                <c:pt idx="31">
                  <c:v>3331</c:v>
                </c:pt>
                <c:pt idx="32">
                  <c:v>2439</c:v>
                </c:pt>
                <c:pt idx="33">
                  <c:v>5497</c:v>
                </c:pt>
                <c:pt idx="34">
                  <c:v>570</c:v>
                </c:pt>
                <c:pt idx="35">
                  <c:v>2032</c:v>
                </c:pt>
                <c:pt idx="36">
                  <c:v>929</c:v>
                </c:pt>
                <c:pt idx="37">
                  <c:v>1421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F9-441A-B85D-9BE8B33633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1540864"/>
        <c:axId val="151580672"/>
        <c:axId val="0"/>
      </c:bar3DChart>
      <c:catAx>
        <c:axId val="1515408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80672"/>
        <c:crosses val="autoZero"/>
        <c:auto val="1"/>
        <c:lblAlgn val="ctr"/>
        <c:lblOffset val="100"/>
        <c:noMultiLvlLbl val="0"/>
      </c:catAx>
      <c:valAx>
        <c:axId val="15158067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15408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'JABAR-4'!$C$10:$C$47</c:f>
              <c:numCache>
                <c:formatCode>#,##0_);\(#,##0\)</c:formatCode>
                <c:ptCount val="38"/>
                <c:pt idx="0">
                  <c:v>41535</c:v>
                </c:pt>
                <c:pt idx="1">
                  <c:v>38489</c:v>
                </c:pt>
                <c:pt idx="2">
                  <c:v>10354</c:v>
                </c:pt>
                <c:pt idx="3">
                  <c:v>9281</c:v>
                </c:pt>
                <c:pt idx="4">
                  <c:v>62938</c:v>
                </c:pt>
                <c:pt idx="5">
                  <c:v>12695</c:v>
                </c:pt>
                <c:pt idx="6">
                  <c:v>6543</c:v>
                </c:pt>
                <c:pt idx="7">
                  <c:v>109489</c:v>
                </c:pt>
                <c:pt idx="8">
                  <c:v>58550</c:v>
                </c:pt>
                <c:pt idx="9">
                  <c:v>0</c:v>
                </c:pt>
                <c:pt idx="10">
                  <c:v>3006</c:v>
                </c:pt>
                <c:pt idx="11">
                  <c:v>3357</c:v>
                </c:pt>
                <c:pt idx="12">
                  <c:v>17999</c:v>
                </c:pt>
                <c:pt idx="13">
                  <c:v>7120</c:v>
                </c:pt>
                <c:pt idx="14">
                  <c:v>0</c:v>
                </c:pt>
                <c:pt idx="15">
                  <c:v>5087</c:v>
                </c:pt>
                <c:pt idx="16">
                  <c:v>2030</c:v>
                </c:pt>
                <c:pt idx="17">
                  <c:v>2470</c:v>
                </c:pt>
                <c:pt idx="18">
                  <c:v>0</c:v>
                </c:pt>
                <c:pt idx="19">
                  <c:v>1930</c:v>
                </c:pt>
                <c:pt idx="20">
                  <c:v>3770</c:v>
                </c:pt>
                <c:pt idx="21">
                  <c:v>1744</c:v>
                </c:pt>
                <c:pt idx="22">
                  <c:v>165552</c:v>
                </c:pt>
                <c:pt idx="23">
                  <c:v>84528</c:v>
                </c:pt>
                <c:pt idx="24">
                  <c:v>1904</c:v>
                </c:pt>
                <c:pt idx="25">
                  <c:v>896</c:v>
                </c:pt>
                <c:pt idx="26">
                  <c:v>14094</c:v>
                </c:pt>
                <c:pt idx="27">
                  <c:v>136730</c:v>
                </c:pt>
                <c:pt idx="28">
                  <c:v>7140</c:v>
                </c:pt>
                <c:pt idx="29">
                  <c:v>4788</c:v>
                </c:pt>
                <c:pt idx="30">
                  <c:v>311424</c:v>
                </c:pt>
                <c:pt idx="31">
                  <c:v>2239</c:v>
                </c:pt>
                <c:pt idx="32">
                  <c:v>2955</c:v>
                </c:pt>
                <c:pt idx="33">
                  <c:v>4426</c:v>
                </c:pt>
                <c:pt idx="34">
                  <c:v>342</c:v>
                </c:pt>
                <c:pt idx="35">
                  <c:v>0</c:v>
                </c:pt>
                <c:pt idx="36">
                  <c:v>1634</c:v>
                </c:pt>
                <c:pt idx="37">
                  <c:v>1072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F9-4969-9ABC-BD0FC4166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4702208"/>
        <c:axId val="284721536"/>
        <c:axId val="0"/>
      </c:bar3DChart>
      <c:catAx>
        <c:axId val="2847022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721536"/>
        <c:crosses val="autoZero"/>
        <c:auto val="1"/>
        <c:lblAlgn val="ctr"/>
        <c:lblOffset val="100"/>
        <c:noMultiLvlLbl val="0"/>
      </c:catAx>
      <c:valAx>
        <c:axId val="28472153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47022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'JABAR-5'!$C$10:$C$47</c:f>
              <c:numCache>
                <c:formatCode>#,##0_);\(#,##0\)</c:formatCode>
                <c:ptCount val="38"/>
                <c:pt idx="0">
                  <c:v>48210</c:v>
                </c:pt>
                <c:pt idx="1">
                  <c:v>33207</c:v>
                </c:pt>
                <c:pt idx="2">
                  <c:v>10570</c:v>
                </c:pt>
                <c:pt idx="3">
                  <c:v>11732</c:v>
                </c:pt>
                <c:pt idx="4">
                  <c:v>131506</c:v>
                </c:pt>
                <c:pt idx="5">
                  <c:v>15471</c:v>
                </c:pt>
                <c:pt idx="6">
                  <c:v>16399</c:v>
                </c:pt>
                <c:pt idx="7">
                  <c:v>193649</c:v>
                </c:pt>
                <c:pt idx="8">
                  <c:v>67976</c:v>
                </c:pt>
                <c:pt idx="9">
                  <c:v>0</c:v>
                </c:pt>
                <c:pt idx="10">
                  <c:v>2600</c:v>
                </c:pt>
                <c:pt idx="11">
                  <c:v>5999</c:v>
                </c:pt>
                <c:pt idx="12">
                  <c:v>17718</c:v>
                </c:pt>
                <c:pt idx="13">
                  <c:v>2935</c:v>
                </c:pt>
                <c:pt idx="14">
                  <c:v>2256</c:v>
                </c:pt>
                <c:pt idx="15">
                  <c:v>12435</c:v>
                </c:pt>
                <c:pt idx="16">
                  <c:v>5881</c:v>
                </c:pt>
                <c:pt idx="17">
                  <c:v>5832</c:v>
                </c:pt>
                <c:pt idx="18">
                  <c:v>0</c:v>
                </c:pt>
                <c:pt idx="19">
                  <c:v>6904</c:v>
                </c:pt>
                <c:pt idx="20">
                  <c:v>5859</c:v>
                </c:pt>
                <c:pt idx="21">
                  <c:v>1859</c:v>
                </c:pt>
                <c:pt idx="22">
                  <c:v>254193</c:v>
                </c:pt>
                <c:pt idx="23">
                  <c:v>147824</c:v>
                </c:pt>
                <c:pt idx="24">
                  <c:v>12506</c:v>
                </c:pt>
                <c:pt idx="25">
                  <c:v>3109</c:v>
                </c:pt>
                <c:pt idx="26">
                  <c:v>29495</c:v>
                </c:pt>
                <c:pt idx="27">
                  <c:v>227866</c:v>
                </c:pt>
                <c:pt idx="28">
                  <c:v>10085</c:v>
                </c:pt>
                <c:pt idx="29">
                  <c:v>2996</c:v>
                </c:pt>
                <c:pt idx="30">
                  <c:v>553302</c:v>
                </c:pt>
                <c:pt idx="31">
                  <c:v>3393</c:v>
                </c:pt>
                <c:pt idx="32">
                  <c:v>2520</c:v>
                </c:pt>
                <c:pt idx="33">
                  <c:v>5322</c:v>
                </c:pt>
                <c:pt idx="34">
                  <c:v>554</c:v>
                </c:pt>
                <c:pt idx="35">
                  <c:v>988</c:v>
                </c:pt>
                <c:pt idx="36">
                  <c:v>1236</c:v>
                </c:pt>
                <c:pt idx="37">
                  <c:v>2641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93-47D2-AEA8-B5C0BDF8CD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4656000"/>
        <c:axId val="284657152"/>
        <c:axId val="0"/>
      </c:bar3DChart>
      <c:catAx>
        <c:axId val="284656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57152"/>
        <c:crosses val="autoZero"/>
        <c:auto val="1"/>
        <c:lblAlgn val="ctr"/>
        <c:lblOffset val="100"/>
        <c:noMultiLvlLbl val="0"/>
      </c:catAx>
      <c:valAx>
        <c:axId val="28465715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4656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'JABAR-6'!$C$10:$C$47</c:f>
              <c:numCache>
                <c:formatCode>#,##0_);\(#,##0\)</c:formatCode>
                <c:ptCount val="38"/>
                <c:pt idx="0">
                  <c:v>39818</c:v>
                </c:pt>
                <c:pt idx="1">
                  <c:v>9427</c:v>
                </c:pt>
                <c:pt idx="2">
                  <c:v>3379</c:v>
                </c:pt>
                <c:pt idx="3">
                  <c:v>5765</c:v>
                </c:pt>
                <c:pt idx="4">
                  <c:v>92841</c:v>
                </c:pt>
                <c:pt idx="5">
                  <c:v>3883</c:v>
                </c:pt>
                <c:pt idx="6">
                  <c:v>7557</c:v>
                </c:pt>
                <c:pt idx="7">
                  <c:v>302977</c:v>
                </c:pt>
                <c:pt idx="8">
                  <c:v>80391</c:v>
                </c:pt>
                <c:pt idx="9">
                  <c:v>0</c:v>
                </c:pt>
                <c:pt idx="10">
                  <c:v>1335</c:v>
                </c:pt>
                <c:pt idx="11">
                  <c:v>1367</c:v>
                </c:pt>
                <c:pt idx="12">
                  <c:v>25773</c:v>
                </c:pt>
                <c:pt idx="13">
                  <c:v>2179</c:v>
                </c:pt>
                <c:pt idx="14">
                  <c:v>1267</c:v>
                </c:pt>
                <c:pt idx="15">
                  <c:v>7294</c:v>
                </c:pt>
                <c:pt idx="16">
                  <c:v>2675</c:v>
                </c:pt>
                <c:pt idx="17">
                  <c:v>8326</c:v>
                </c:pt>
                <c:pt idx="18">
                  <c:v>850</c:v>
                </c:pt>
                <c:pt idx="19">
                  <c:v>2054</c:v>
                </c:pt>
                <c:pt idx="20">
                  <c:v>6249</c:v>
                </c:pt>
                <c:pt idx="21">
                  <c:v>2737</c:v>
                </c:pt>
                <c:pt idx="22">
                  <c:v>131563</c:v>
                </c:pt>
                <c:pt idx="23">
                  <c:v>69539</c:v>
                </c:pt>
                <c:pt idx="24">
                  <c:v>38764</c:v>
                </c:pt>
                <c:pt idx="25">
                  <c:v>2393</c:v>
                </c:pt>
                <c:pt idx="26">
                  <c:v>20004</c:v>
                </c:pt>
                <c:pt idx="27">
                  <c:v>162902</c:v>
                </c:pt>
                <c:pt idx="28">
                  <c:v>9213</c:v>
                </c:pt>
                <c:pt idx="29">
                  <c:v>3911</c:v>
                </c:pt>
                <c:pt idx="30">
                  <c:v>478826</c:v>
                </c:pt>
                <c:pt idx="31">
                  <c:v>4234</c:v>
                </c:pt>
                <c:pt idx="32">
                  <c:v>2028</c:v>
                </c:pt>
                <c:pt idx="33">
                  <c:v>5254</c:v>
                </c:pt>
                <c:pt idx="34">
                  <c:v>453</c:v>
                </c:pt>
                <c:pt idx="35">
                  <c:v>1151</c:v>
                </c:pt>
                <c:pt idx="36">
                  <c:v>1209</c:v>
                </c:pt>
                <c:pt idx="37">
                  <c:v>1904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E7-430E-A02C-C59812A18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5373952"/>
        <c:axId val="285385088"/>
        <c:axId val="0"/>
      </c:bar3DChart>
      <c:catAx>
        <c:axId val="285373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385088"/>
        <c:crosses val="autoZero"/>
        <c:auto val="1"/>
        <c:lblAlgn val="ctr"/>
        <c:lblOffset val="100"/>
        <c:noMultiLvlLbl val="0"/>
      </c:catAx>
      <c:valAx>
        <c:axId val="28538508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53739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'JABAR-7'!$C$10:$C$47</c:f>
              <c:numCache>
                <c:formatCode>#,##0_);\(#,##0\)</c:formatCode>
                <c:ptCount val="38"/>
                <c:pt idx="0">
                  <c:v>80959</c:v>
                </c:pt>
                <c:pt idx="1">
                  <c:v>39767</c:v>
                </c:pt>
                <c:pt idx="2">
                  <c:v>14264</c:v>
                </c:pt>
                <c:pt idx="3">
                  <c:v>16222</c:v>
                </c:pt>
                <c:pt idx="4">
                  <c:v>127469</c:v>
                </c:pt>
                <c:pt idx="5">
                  <c:v>11501</c:v>
                </c:pt>
                <c:pt idx="6">
                  <c:v>23864</c:v>
                </c:pt>
                <c:pt idx="7">
                  <c:v>246722</c:v>
                </c:pt>
                <c:pt idx="8">
                  <c:v>82725</c:v>
                </c:pt>
                <c:pt idx="9">
                  <c:v>0</c:v>
                </c:pt>
                <c:pt idx="10">
                  <c:v>7868</c:v>
                </c:pt>
                <c:pt idx="11">
                  <c:v>2943</c:v>
                </c:pt>
                <c:pt idx="12">
                  <c:v>66293</c:v>
                </c:pt>
                <c:pt idx="13">
                  <c:v>2903</c:v>
                </c:pt>
                <c:pt idx="14">
                  <c:v>3093</c:v>
                </c:pt>
                <c:pt idx="15">
                  <c:v>16796</c:v>
                </c:pt>
                <c:pt idx="16">
                  <c:v>12001</c:v>
                </c:pt>
                <c:pt idx="17">
                  <c:v>7219</c:v>
                </c:pt>
                <c:pt idx="18">
                  <c:v>2042</c:v>
                </c:pt>
                <c:pt idx="19">
                  <c:v>5540</c:v>
                </c:pt>
                <c:pt idx="20">
                  <c:v>6775</c:v>
                </c:pt>
                <c:pt idx="21">
                  <c:v>2658</c:v>
                </c:pt>
                <c:pt idx="22">
                  <c:v>362247</c:v>
                </c:pt>
                <c:pt idx="23">
                  <c:v>113641</c:v>
                </c:pt>
                <c:pt idx="24">
                  <c:v>18036</c:v>
                </c:pt>
                <c:pt idx="25">
                  <c:v>2157</c:v>
                </c:pt>
                <c:pt idx="26">
                  <c:v>61541</c:v>
                </c:pt>
                <c:pt idx="27">
                  <c:v>297215</c:v>
                </c:pt>
                <c:pt idx="28">
                  <c:v>21101</c:v>
                </c:pt>
                <c:pt idx="29">
                  <c:v>4611</c:v>
                </c:pt>
                <c:pt idx="30">
                  <c:v>467708</c:v>
                </c:pt>
                <c:pt idx="31">
                  <c:v>2890</c:v>
                </c:pt>
                <c:pt idx="32">
                  <c:v>3813</c:v>
                </c:pt>
                <c:pt idx="33">
                  <c:v>9981</c:v>
                </c:pt>
                <c:pt idx="34">
                  <c:v>707</c:v>
                </c:pt>
                <c:pt idx="35">
                  <c:v>1101</c:v>
                </c:pt>
                <c:pt idx="36">
                  <c:v>2068</c:v>
                </c:pt>
                <c:pt idx="37">
                  <c:v>3059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4A-4D79-AFB7-7A6B1F8688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4668288"/>
        <c:axId val="284670976"/>
        <c:axId val="0"/>
      </c:bar3DChart>
      <c:catAx>
        <c:axId val="2846682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70976"/>
        <c:crosses val="autoZero"/>
        <c:auto val="1"/>
        <c:lblAlgn val="ctr"/>
        <c:lblOffset val="100"/>
        <c:noMultiLvlLbl val="0"/>
      </c:catAx>
      <c:valAx>
        <c:axId val="28467097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46682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'JABAR-8'!$C$10:$C$47</c:f>
              <c:numCache>
                <c:formatCode>#,##0_);\(#,##0\)</c:formatCode>
                <c:ptCount val="38"/>
                <c:pt idx="0">
                  <c:v>93697</c:v>
                </c:pt>
                <c:pt idx="1">
                  <c:v>31543</c:v>
                </c:pt>
                <c:pt idx="2">
                  <c:v>12721</c:v>
                </c:pt>
                <c:pt idx="3">
                  <c:v>22075</c:v>
                </c:pt>
                <c:pt idx="4">
                  <c:v>74415</c:v>
                </c:pt>
                <c:pt idx="5">
                  <c:v>8764</c:v>
                </c:pt>
                <c:pt idx="6">
                  <c:v>10858</c:v>
                </c:pt>
                <c:pt idx="7">
                  <c:v>134525</c:v>
                </c:pt>
                <c:pt idx="8">
                  <c:v>42877</c:v>
                </c:pt>
                <c:pt idx="9">
                  <c:v>0</c:v>
                </c:pt>
                <c:pt idx="10">
                  <c:v>4992</c:v>
                </c:pt>
                <c:pt idx="11">
                  <c:v>2774</c:v>
                </c:pt>
                <c:pt idx="12">
                  <c:v>107128</c:v>
                </c:pt>
                <c:pt idx="13">
                  <c:v>6389</c:v>
                </c:pt>
                <c:pt idx="14">
                  <c:v>3281</c:v>
                </c:pt>
                <c:pt idx="15">
                  <c:v>8172</c:v>
                </c:pt>
                <c:pt idx="16">
                  <c:v>10600</c:v>
                </c:pt>
                <c:pt idx="17">
                  <c:v>5430</c:v>
                </c:pt>
                <c:pt idx="18">
                  <c:v>0</c:v>
                </c:pt>
                <c:pt idx="19">
                  <c:v>2317</c:v>
                </c:pt>
                <c:pt idx="20">
                  <c:v>5499</c:v>
                </c:pt>
                <c:pt idx="21">
                  <c:v>1856</c:v>
                </c:pt>
                <c:pt idx="22">
                  <c:v>408802</c:v>
                </c:pt>
                <c:pt idx="23">
                  <c:v>48590</c:v>
                </c:pt>
                <c:pt idx="24">
                  <c:v>6054</c:v>
                </c:pt>
                <c:pt idx="25">
                  <c:v>4399</c:v>
                </c:pt>
                <c:pt idx="26">
                  <c:v>33467</c:v>
                </c:pt>
                <c:pt idx="27">
                  <c:v>358942</c:v>
                </c:pt>
                <c:pt idx="28">
                  <c:v>2319</c:v>
                </c:pt>
                <c:pt idx="29">
                  <c:v>3228</c:v>
                </c:pt>
                <c:pt idx="30">
                  <c:v>263111</c:v>
                </c:pt>
                <c:pt idx="31">
                  <c:v>1970</c:v>
                </c:pt>
                <c:pt idx="32">
                  <c:v>7353</c:v>
                </c:pt>
                <c:pt idx="33">
                  <c:v>31614</c:v>
                </c:pt>
                <c:pt idx="34">
                  <c:v>833</c:v>
                </c:pt>
                <c:pt idx="35">
                  <c:v>1332</c:v>
                </c:pt>
                <c:pt idx="36">
                  <c:v>1081</c:v>
                </c:pt>
                <c:pt idx="37">
                  <c:v>1418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DB-4944-89E6-A5A261C42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5977600"/>
        <c:axId val="285988736"/>
        <c:axId val="0"/>
      </c:bar3DChart>
      <c:catAx>
        <c:axId val="2859776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988736"/>
        <c:crosses val="autoZero"/>
        <c:auto val="1"/>
        <c:lblAlgn val="ctr"/>
        <c:lblOffset val="100"/>
        <c:noMultiLvlLbl val="0"/>
      </c:catAx>
      <c:valAx>
        <c:axId val="28598873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5977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'JABAR-9'!$C$10:$C$47</c:f>
              <c:numCache>
                <c:formatCode>#,##0_);\(#,##0\)</c:formatCode>
                <c:ptCount val="38"/>
                <c:pt idx="0">
                  <c:v>71249</c:v>
                </c:pt>
                <c:pt idx="1">
                  <c:v>54088</c:v>
                </c:pt>
                <c:pt idx="2">
                  <c:v>17266</c:v>
                </c:pt>
                <c:pt idx="3">
                  <c:v>19210</c:v>
                </c:pt>
                <c:pt idx="4">
                  <c:v>79196</c:v>
                </c:pt>
                <c:pt idx="5">
                  <c:v>12247</c:v>
                </c:pt>
                <c:pt idx="6">
                  <c:v>21864</c:v>
                </c:pt>
                <c:pt idx="7">
                  <c:v>138582</c:v>
                </c:pt>
                <c:pt idx="8">
                  <c:v>191144</c:v>
                </c:pt>
                <c:pt idx="9">
                  <c:v>0</c:v>
                </c:pt>
                <c:pt idx="10">
                  <c:v>3911</c:v>
                </c:pt>
                <c:pt idx="11">
                  <c:v>5060</c:v>
                </c:pt>
                <c:pt idx="12">
                  <c:v>69690</c:v>
                </c:pt>
                <c:pt idx="13">
                  <c:v>5336</c:v>
                </c:pt>
                <c:pt idx="14">
                  <c:v>3809</c:v>
                </c:pt>
                <c:pt idx="15">
                  <c:v>7970</c:v>
                </c:pt>
                <c:pt idx="16">
                  <c:v>4676</c:v>
                </c:pt>
                <c:pt idx="17">
                  <c:v>5082</c:v>
                </c:pt>
                <c:pt idx="18">
                  <c:v>0</c:v>
                </c:pt>
                <c:pt idx="19">
                  <c:v>3402</c:v>
                </c:pt>
                <c:pt idx="20">
                  <c:v>3104</c:v>
                </c:pt>
                <c:pt idx="21">
                  <c:v>4540</c:v>
                </c:pt>
                <c:pt idx="22">
                  <c:v>237886</c:v>
                </c:pt>
                <c:pt idx="23">
                  <c:v>114627</c:v>
                </c:pt>
                <c:pt idx="24">
                  <c:v>3375</c:v>
                </c:pt>
                <c:pt idx="25">
                  <c:v>2397</c:v>
                </c:pt>
                <c:pt idx="26">
                  <c:v>28626</c:v>
                </c:pt>
                <c:pt idx="27">
                  <c:v>408657</c:v>
                </c:pt>
                <c:pt idx="28">
                  <c:v>12747</c:v>
                </c:pt>
                <c:pt idx="29">
                  <c:v>19774</c:v>
                </c:pt>
                <c:pt idx="30">
                  <c:v>283817</c:v>
                </c:pt>
                <c:pt idx="31">
                  <c:v>1748</c:v>
                </c:pt>
                <c:pt idx="32">
                  <c:v>2547</c:v>
                </c:pt>
                <c:pt idx="33">
                  <c:v>12176</c:v>
                </c:pt>
                <c:pt idx="34">
                  <c:v>612</c:v>
                </c:pt>
                <c:pt idx="35">
                  <c:v>824</c:v>
                </c:pt>
                <c:pt idx="36">
                  <c:v>1046</c:v>
                </c:pt>
                <c:pt idx="37">
                  <c:v>1218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2D-4BAD-8B89-DAD0728737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286517120"/>
        <c:axId val="286520064"/>
        <c:axId val="0"/>
      </c:bar3DChart>
      <c:catAx>
        <c:axId val="2865171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0064"/>
        <c:crosses val="autoZero"/>
        <c:auto val="1"/>
        <c:lblAlgn val="ctr"/>
        <c:lblOffset val="100"/>
        <c:noMultiLvlLbl val="0"/>
      </c:catAx>
      <c:valAx>
        <c:axId val="28652006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865171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1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10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11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12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2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39.jpeg"/><Relationship Id="rId34" Type="http://schemas.openxmlformats.org/officeDocument/2006/relationships/image" Target="../media/image40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3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41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4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39.jpeg"/><Relationship Id="rId34" Type="http://schemas.openxmlformats.org/officeDocument/2006/relationships/image" Target="../media/image40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5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6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42.jpeg"/><Relationship Id="rId34" Type="http://schemas.openxmlformats.org/officeDocument/2006/relationships/image" Target="../media/image43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7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39.jpeg"/><Relationship Id="rId34" Type="http://schemas.openxmlformats.org/officeDocument/2006/relationships/image" Target="../media/image40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8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9" Type="http://schemas.openxmlformats.org/officeDocument/2006/relationships/image" Target="../media/image29.jpeg"/><Relationship Id="rId3" Type="http://schemas.openxmlformats.org/officeDocument/2006/relationships/image" Target="../media/image2.svg"/><Relationship Id="rId21" Type="http://schemas.openxmlformats.org/officeDocument/2006/relationships/image" Target="../media/image15.jpeg"/><Relationship Id="rId34" Type="http://schemas.openxmlformats.org/officeDocument/2006/relationships/image" Target="../media/image25.jpeg"/><Relationship Id="rId42" Type="http://schemas.openxmlformats.org/officeDocument/2006/relationships/image" Target="../media/image32.png"/><Relationship Id="rId47" Type="http://schemas.openxmlformats.org/officeDocument/2006/relationships/image" Target="../media/image37.jpeg"/><Relationship Id="rId7" Type="http://schemas.openxmlformats.org/officeDocument/2006/relationships/image" Target="../media/image4.png"/><Relationship Id="rId12" Type="http://schemas.openxmlformats.org/officeDocument/2006/relationships/image" Target="../media/image11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24.jpeg"/><Relationship Id="rId38" Type="http://schemas.openxmlformats.org/officeDocument/2006/relationships/image" Target="../media/image37.svg"/><Relationship Id="rId46" Type="http://schemas.openxmlformats.org/officeDocument/2006/relationships/image" Target="../media/image36.jpe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2.png"/><Relationship Id="rId41" Type="http://schemas.openxmlformats.org/officeDocument/2006/relationships/image" Target="../media/image31.jpeg"/><Relationship Id="rId1" Type="http://schemas.openxmlformats.org/officeDocument/2006/relationships/chart" Target="../charts/chart9.xml"/><Relationship Id="rId6" Type="http://schemas.openxmlformats.org/officeDocument/2006/relationships/image" Target="../media/image5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31.svg"/><Relationship Id="rId37" Type="http://schemas.openxmlformats.org/officeDocument/2006/relationships/image" Target="../media/image28.png"/><Relationship Id="rId40" Type="http://schemas.openxmlformats.org/officeDocument/2006/relationships/image" Target="../media/image30.jpeg"/><Relationship Id="rId45" Type="http://schemas.openxmlformats.org/officeDocument/2006/relationships/image" Target="../media/image35.jpeg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1.png"/><Relationship Id="rId36" Type="http://schemas.openxmlformats.org/officeDocument/2006/relationships/image" Target="../media/image27.jpeg"/><Relationship Id="rId49" Type="http://schemas.openxmlformats.org/officeDocument/2006/relationships/image" Target="../media/image48.sv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23.png"/><Relationship Id="rId44" Type="http://schemas.openxmlformats.org/officeDocument/2006/relationships/image" Target="../media/image34.gif"/><Relationship Id="rId4" Type="http://schemas.openxmlformats.org/officeDocument/2006/relationships/image" Target="../media/image2.gif"/><Relationship Id="rId9" Type="http://schemas.openxmlformats.org/officeDocument/2006/relationships/image" Target="../media/image8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27" Type="http://schemas.openxmlformats.org/officeDocument/2006/relationships/image" Target="../media/image26.svg"/><Relationship Id="rId30" Type="http://schemas.openxmlformats.org/officeDocument/2006/relationships/image" Target="../media/image29.svg"/><Relationship Id="rId35" Type="http://schemas.openxmlformats.org/officeDocument/2006/relationships/image" Target="../media/image26.png"/><Relationship Id="rId43" Type="http://schemas.openxmlformats.org/officeDocument/2006/relationships/image" Target="../media/image33.gif"/><Relationship Id="rId48" Type="http://schemas.openxmlformats.org/officeDocument/2006/relationships/image" Target="../media/image38.pn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173" name="Chart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174" name="Graphic 40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176" name="Graphic 42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178" name="Graphic 44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180" name="Graphic 4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185" name="Graphic 5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193" name="Graphic 60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95" name="Graphic 62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22</xdr:col>
      <xdr:colOff>521</xdr:colOff>
      <xdr:row>49</xdr:row>
      <xdr:rowOff>74200</xdr:rowOff>
    </xdr:to>
    <xdr:pic>
      <xdr:nvPicPr>
        <xdr:cNvPr id="196" name="Graphic 6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201" name="Graphic 69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209" name="Graphic 7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212" name="Graphic 84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215" name="Graphic 89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47</xdr:row>
      <xdr:rowOff>98534</xdr:rowOff>
    </xdr:from>
    <xdr:to>
      <xdr:col>11</xdr:col>
      <xdr:colOff>546809</xdr:colOff>
      <xdr:row>49</xdr:row>
      <xdr:rowOff>111906</xdr:rowOff>
    </xdr:to>
    <xdr:pic>
      <xdr:nvPicPr>
        <xdr:cNvPr id="224" name="Graphic 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166625" y="90520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9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9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3" name="Graphic 40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4348164" y="8939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126" y="8891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5" name="Graphic 42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5137425" y="8920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086" y="8930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7" name="Graphic 4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944175" y="8901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832" y="8920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9" name="Graphic 46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734175" y="8948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4988" y="8881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408" y="8893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5197" y="8893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324" y="8917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14" name="Graphic 51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993982" y="8917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7" y="8929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22645" y="8931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1739" y="8941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213" y="8958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2315" y="8933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739" y="8958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059" y="8945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22" name="Graphic 60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2417991" y="8989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8811" y="8896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24" name="Graphic 62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3187077" y="8920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25" name="Graphic 63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3545212" y="8907863"/>
          <a:ext cx="31418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942" y="8917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8778" y="8896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4963" y="8898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9082" y="8905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30" name="Graphic 69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846340" y="8906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816" y="8885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0693" y="8889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897" y="8894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47" y="8899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1542" y="8899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4302" y="8919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9665" y="8897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38" name="Graphic 78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4341595" y="8939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086" y="8930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9539" y="8920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41" name="Graphic 84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709596" y="8894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C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115" y="8893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600" y="8917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44" name="Graphic 89">
          <a:extLst>
            <a:ext uri="{FF2B5EF4-FFF2-40B4-BE49-F238E27FC236}">
              <a16:creationId xmlns:a16="http://schemas.microsoft.com/office/drawing/2014/main" xmlns="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999320" y="8917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3723" y="8929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1385" y="8931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0860" y="8941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9754" y="8958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C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718" y="8933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6" y="8929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377" y="8929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903" y="8890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53" name="Graphic 2">
          <a:extLst>
            <a:ext uri="{FF2B5EF4-FFF2-40B4-BE49-F238E27FC236}">
              <a16:creationId xmlns:a16="http://schemas.microsoft.com/office/drawing/2014/main" xmlns="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475976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41" name="Graphic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165378</xdr:colOff>
      <xdr:row>49</xdr:row>
      <xdr:rowOff>90482</xdr:rowOff>
    </xdr:to>
    <xdr:pic>
      <xdr:nvPicPr>
        <xdr:cNvPr id="43" name="Graphic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45" name="Graphic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59531</xdr:colOff>
      <xdr:row>49</xdr:row>
      <xdr:rowOff>52382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47" name="Graphic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195265</xdr:colOff>
      <xdr:row>49</xdr:row>
      <xdr:rowOff>90482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52" name="Graphic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60" name="Graphic 60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62" name="Graphic 62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63" name="Graphic 6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120304</xdr:colOff>
      <xdr:row>49</xdr:row>
      <xdr:rowOff>80482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68" name="Graphic 69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210284</xdr:colOff>
      <xdr:row>49</xdr:row>
      <xdr:rowOff>29416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76" name="Graphic 78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79238</xdr:colOff>
      <xdr:row>49</xdr:row>
      <xdr:rowOff>52382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79" name="Graphic 84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82" name="Graphic 89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306073</xdr:colOff>
      <xdr:row>47</xdr:row>
      <xdr:rowOff>98534</xdr:rowOff>
    </xdr:from>
    <xdr:to>
      <xdr:col>11</xdr:col>
      <xdr:colOff>544257</xdr:colOff>
      <xdr:row>49</xdr:row>
      <xdr:rowOff>111906</xdr:rowOff>
    </xdr:to>
    <xdr:pic>
      <xdr:nvPicPr>
        <xdr:cNvPr id="91" name="Graphic 2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315878" y="9191932"/>
          <a:ext cx="238184" cy="40032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41" name="Graphic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43" name="Graphic 4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45" name="Graphic 4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47" name="Graphic 46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52" name="Graphic 5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60" name="Graphic 60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62" name="Graphic 62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63" name="Graphic 63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68" name="Graphic 69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76" name="Graphic 78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79" name="Graphic 84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82" name="Graphic 89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91" name="Graphic 2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989456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46</xdr:row>
      <xdr:rowOff>98534</xdr:rowOff>
    </xdr:from>
    <xdr:to>
      <xdr:col>11</xdr:col>
      <xdr:colOff>546809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547625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117" name="Graphic 40">
          <a:extLst>
            <a:ext uri="{FF2B5EF4-FFF2-40B4-BE49-F238E27FC236}">
              <a16:creationId xmlns:a16="http://schemas.microsoft.com/office/drawing/2014/main" xmlns="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119" name="Graphic 42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121" name="Graphic 44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123" name="Graphic 46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128" name="Graphic 51">
          <a:extLst>
            <a:ext uri="{FF2B5EF4-FFF2-40B4-BE49-F238E27FC236}">
              <a16:creationId xmlns:a16="http://schemas.microsoft.com/office/drawing/2014/main" xmlns="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136" name="Graphic 60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38" name="Graphic 62">
          <a:extLst>
            <a:ext uri="{FF2B5EF4-FFF2-40B4-BE49-F238E27FC236}">
              <a16:creationId xmlns:a16="http://schemas.microsoft.com/office/drawing/2014/main" xmlns="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39" name="Graphic 63">
          <a:extLst>
            <a:ext uri="{FF2B5EF4-FFF2-40B4-BE49-F238E27FC236}">
              <a16:creationId xmlns:a16="http://schemas.microsoft.com/office/drawing/2014/main" xmlns="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4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44" name="Graphic 69">
          <a:extLst>
            <a:ext uri="{FF2B5EF4-FFF2-40B4-BE49-F238E27FC236}">
              <a16:creationId xmlns:a16="http://schemas.microsoft.com/office/drawing/2014/main" xmlns="" id="{00000000-0008-0000-04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4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52" name="Graphic 78">
          <a:extLst>
            <a:ext uri="{FF2B5EF4-FFF2-40B4-BE49-F238E27FC236}">
              <a16:creationId xmlns:a16="http://schemas.microsoft.com/office/drawing/2014/main" xmlns="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55" name="Graphic 84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4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58" name="Graphic 89">
          <a:extLst>
            <a:ext uri="{FF2B5EF4-FFF2-40B4-BE49-F238E27FC236}">
              <a16:creationId xmlns:a16="http://schemas.microsoft.com/office/drawing/2014/main" xmlns="" id="{00000000-0008-0000-04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4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4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4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167" name="Graphic 2">
          <a:extLst>
            <a:ext uri="{FF2B5EF4-FFF2-40B4-BE49-F238E27FC236}">
              <a16:creationId xmlns:a16="http://schemas.microsoft.com/office/drawing/2014/main" xmlns="" id="{00000000-0008-0000-04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7238662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5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5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5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5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5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5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5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5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6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6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6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6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6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6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6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6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6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6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6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6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6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6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6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6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7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7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0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2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8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8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8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8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8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a16="http://schemas.microsoft.com/office/drawing/2014/main" xmlns="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9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KPU%20JABAR/PILEG%20DPR%20RI%202009/2009-Data%20Pemilu-DPR%20RI-JABAR-%20Dap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BAR-1"/>
      <sheetName val="JABAR-2"/>
      <sheetName val="JABAR-3"/>
      <sheetName val="JABAR-4"/>
      <sheetName val="JABAR-5"/>
      <sheetName val="JABAR-6"/>
      <sheetName val="JABAR-7"/>
      <sheetName val="JABAR-8"/>
      <sheetName val="JABAR-9"/>
      <sheetName val="JABAR-10"/>
      <sheetName val="JABAR-11"/>
      <sheetName val="REKAP-JABAR"/>
      <sheetName val="JABAR-GRAFIK"/>
    </sheetNames>
    <sheetDataSet>
      <sheetData sheetId="0" refreshError="1"/>
      <sheetData sheetId="1" refreshError="1"/>
      <sheetData sheetId="2" refreshError="1">
        <row r="9">
          <cell r="B9" t="str">
            <v>No.</v>
          </cell>
          <cell r="C9" t="str">
            <v>SUARA SAH</v>
          </cell>
          <cell r="D9" t="str">
            <v>%</v>
          </cell>
        </row>
        <row r="10">
          <cell r="B10" t="str">
            <v>1</v>
          </cell>
          <cell r="C10">
            <v>47150</v>
          </cell>
          <cell r="D10">
            <v>3.6688238676640055E-2</v>
          </cell>
        </row>
        <row r="11">
          <cell r="B11" t="str">
            <v>2</v>
          </cell>
          <cell r="C11">
            <v>26363</v>
          </cell>
          <cell r="D11">
            <v>2.0513510842677874E-2</v>
          </cell>
        </row>
        <row r="12">
          <cell r="B12" t="str">
            <v>3</v>
          </cell>
          <cell r="C12">
            <v>10281</v>
          </cell>
          <cell r="D12">
            <v>7.9998257016868808E-3</v>
          </cell>
        </row>
        <row r="13">
          <cell r="B13" t="str">
            <v>4</v>
          </cell>
          <cell r="C13">
            <v>13990</v>
          </cell>
          <cell r="D13">
            <v>1.0885863395253327E-2</v>
          </cell>
        </row>
        <row r="14">
          <cell r="B14" t="str">
            <v>5</v>
          </cell>
          <cell r="C14">
            <v>55467</v>
          </cell>
          <cell r="D14">
            <v>4.3159841668657349E-2</v>
          </cell>
        </row>
        <row r="15">
          <cell r="B15" t="str">
            <v>6</v>
          </cell>
          <cell r="C15">
            <v>9956</v>
          </cell>
          <cell r="D15">
            <v>7.7469375241702738E-3</v>
          </cell>
        </row>
        <row r="16">
          <cell r="B16" t="str">
            <v>7</v>
          </cell>
          <cell r="C16">
            <v>10684</v>
          </cell>
          <cell r="D16">
            <v>8.3134070418074742E-3</v>
          </cell>
        </row>
        <row r="17">
          <cell r="B17" t="str">
            <v>8</v>
          </cell>
          <cell r="C17">
            <v>135404</v>
          </cell>
          <cell r="D17">
            <v>0.105360217810642</v>
          </cell>
        </row>
        <row r="18">
          <cell r="B18" t="str">
            <v>9</v>
          </cell>
          <cell r="C18">
            <v>27744</v>
          </cell>
          <cell r="D18">
            <v>2.1588091067756134E-2</v>
          </cell>
        </row>
        <row r="19">
          <cell r="B19" t="str">
            <v>10</v>
          </cell>
          <cell r="C19">
            <v>0</v>
          </cell>
          <cell r="D19">
            <v>0</v>
          </cell>
        </row>
        <row r="20">
          <cell r="B20" t="str">
            <v>11</v>
          </cell>
          <cell r="C20">
            <v>3653</v>
          </cell>
          <cell r="D20">
            <v>2.8424631152866625E-3</v>
          </cell>
        </row>
        <row r="21">
          <cell r="B21" t="str">
            <v>12</v>
          </cell>
          <cell r="C21">
            <v>4470</v>
          </cell>
          <cell r="D21">
            <v>3.4781850876899481E-3</v>
          </cell>
        </row>
        <row r="22">
          <cell r="B22" t="str">
            <v>13</v>
          </cell>
          <cell r="C22">
            <v>26761</v>
          </cell>
          <cell r="D22">
            <v>2.0823201595452059E-2</v>
          </cell>
        </row>
        <row r="23">
          <cell r="B23" t="str">
            <v>14</v>
          </cell>
          <cell r="C23">
            <v>2789</v>
          </cell>
          <cell r="D23">
            <v>2.1701696218271289E-3</v>
          </cell>
        </row>
        <row r="24">
          <cell r="B24" t="str">
            <v>15</v>
          </cell>
          <cell r="C24">
            <v>3323</v>
          </cell>
          <cell r="D24">
            <v>2.5856843504236462E-3</v>
          </cell>
        </row>
        <row r="25">
          <cell r="B25" t="str">
            <v>16</v>
          </cell>
          <cell r="C25">
            <v>7390</v>
          </cell>
          <cell r="D25">
            <v>5.7502880979930018E-3</v>
          </cell>
        </row>
        <row r="26">
          <cell r="B26" t="str">
            <v>17</v>
          </cell>
          <cell r="C26">
            <v>1524</v>
          </cell>
          <cell r="D26">
            <v>1.1858510231855662E-3</v>
          </cell>
        </row>
        <row r="27">
          <cell r="B27" t="str">
            <v>18</v>
          </cell>
          <cell r="C27">
            <v>4593</v>
          </cell>
          <cell r="D27">
            <v>3.5738935364116181E-3</v>
          </cell>
        </row>
        <row r="28">
          <cell r="B28" t="str">
            <v>19</v>
          </cell>
          <cell r="C28">
            <v>0</v>
          </cell>
          <cell r="D28">
            <v>0</v>
          </cell>
        </row>
        <row r="29">
          <cell r="B29" t="str">
            <v>20</v>
          </cell>
          <cell r="C29">
            <v>2267</v>
          </cell>
          <cell r="D29">
            <v>1.7639923028619938E-3</v>
          </cell>
        </row>
        <row r="30">
          <cell r="B30" t="str">
            <v>21</v>
          </cell>
          <cell r="C30">
            <v>9199</v>
          </cell>
          <cell r="D30">
            <v>7.1579025999239003E-3</v>
          </cell>
        </row>
        <row r="31">
          <cell r="B31" t="str">
            <v>22</v>
          </cell>
          <cell r="C31">
            <v>2455</v>
          </cell>
          <cell r="D31">
            <v>1.9102783870869849E-3</v>
          </cell>
        </row>
        <row r="32">
          <cell r="B32" t="str">
            <v>23</v>
          </cell>
          <cell r="C32">
            <v>164098</v>
          </cell>
          <cell r="D32">
            <v>0.12768752047421592</v>
          </cell>
        </row>
        <row r="33">
          <cell r="B33" t="str">
            <v>24</v>
          </cell>
          <cell r="C33">
            <v>85646</v>
          </cell>
          <cell r="D33">
            <v>6.6642648774114827E-2</v>
          </cell>
        </row>
        <row r="34">
          <cell r="B34" t="str">
            <v>25</v>
          </cell>
          <cell r="C34">
            <v>9125</v>
          </cell>
          <cell r="D34">
            <v>7.100321907197042E-3</v>
          </cell>
        </row>
        <row r="35">
          <cell r="B35" t="str">
            <v>26</v>
          </cell>
          <cell r="C35">
            <v>1539</v>
          </cell>
          <cell r="D35">
            <v>1.1975227852247942E-3</v>
          </cell>
        </row>
        <row r="36">
          <cell r="B36" t="str">
            <v>27</v>
          </cell>
          <cell r="C36">
            <v>51086</v>
          </cell>
          <cell r="D36">
            <v>3.9750909035733487E-2</v>
          </cell>
        </row>
        <row r="37">
          <cell r="B37" t="str">
            <v>28</v>
          </cell>
          <cell r="C37">
            <v>167780</v>
          </cell>
          <cell r="D37">
            <v>0.13055254899611174</v>
          </cell>
        </row>
        <row r="38">
          <cell r="B38" t="str">
            <v>29</v>
          </cell>
          <cell r="C38">
            <v>4339</v>
          </cell>
          <cell r="D38">
            <v>3.3762516992140237E-3</v>
          </cell>
        </row>
        <row r="39">
          <cell r="B39" t="str">
            <v>30</v>
          </cell>
          <cell r="C39">
            <v>5608</v>
          </cell>
          <cell r="D39">
            <v>4.3636827677327131E-3</v>
          </cell>
        </row>
        <row r="40">
          <cell r="B40" t="str">
            <v>31</v>
          </cell>
          <cell r="C40">
            <v>374250</v>
          </cell>
          <cell r="D40">
            <v>0.29121046287873897</v>
          </cell>
        </row>
        <row r="41">
          <cell r="B41" t="str">
            <v>32</v>
          </cell>
          <cell r="C41">
            <v>3331</v>
          </cell>
          <cell r="D41">
            <v>2.5919092901779011E-3</v>
          </cell>
        </row>
        <row r="42">
          <cell r="B42" t="str">
            <v>33</v>
          </cell>
          <cell r="C42">
            <v>2439</v>
          </cell>
          <cell r="D42">
            <v>1.8978285075784752E-3</v>
          </cell>
        </row>
        <row r="43">
          <cell r="B43" t="str">
            <v>34</v>
          </cell>
          <cell r="C43">
            <v>5497</v>
          </cell>
          <cell r="D43">
            <v>4.2773117286424266E-3</v>
          </cell>
        </row>
        <row r="44">
          <cell r="B44" t="str">
            <v>41</v>
          </cell>
          <cell r="C44">
            <v>570</v>
          </cell>
          <cell r="D44">
            <v>4.4352695749066452E-4</v>
          </cell>
        </row>
        <row r="45">
          <cell r="B45" t="str">
            <v>42</v>
          </cell>
          <cell r="C45">
            <v>2032</v>
          </cell>
          <cell r="D45">
            <v>1.581134697580755E-3</v>
          </cell>
        </row>
        <row r="46">
          <cell r="B46" t="str">
            <v>43</v>
          </cell>
          <cell r="C46">
            <v>929</v>
          </cell>
          <cell r="D46">
            <v>7.2287112896285497E-4</v>
          </cell>
        </row>
        <row r="47">
          <cell r="B47" t="str">
            <v>44</v>
          </cell>
          <cell r="C47">
            <v>1421</v>
          </cell>
          <cell r="D47">
            <v>1.1057049238495339E-3</v>
          </cell>
        </row>
        <row r="48">
          <cell r="B48" t="str">
            <v>SAH</v>
          </cell>
          <cell r="C48">
            <v>1285153</v>
          </cell>
          <cell r="D48">
            <v>1</v>
          </cell>
        </row>
        <row r="49">
          <cell r="B49" t="str">
            <v>TSAH</v>
          </cell>
          <cell r="D49">
            <v>0</v>
          </cell>
        </row>
        <row r="50">
          <cell r="B50" t="str">
            <v>JML</v>
          </cell>
          <cell r="C50">
            <v>1285153</v>
          </cell>
          <cell r="D50">
            <v>1</v>
          </cell>
        </row>
      </sheetData>
      <sheetData sheetId="3" refreshError="1">
        <row r="9">
          <cell r="B9" t="str">
            <v>No.</v>
          </cell>
          <cell r="C9" t="str">
            <v>SUARA SAH</v>
          </cell>
          <cell r="D9" t="str">
            <v>%</v>
          </cell>
        </row>
        <row r="10">
          <cell r="B10" t="str">
            <v>1</v>
          </cell>
          <cell r="C10">
            <v>41535</v>
          </cell>
          <cell r="D10">
            <v>3.6494682856065885E-2</v>
          </cell>
        </row>
        <row r="11">
          <cell r="B11" t="str">
            <v>2</v>
          </cell>
          <cell r="C11">
            <v>38489</v>
          </cell>
          <cell r="D11">
            <v>3.3818318248395804E-2</v>
          </cell>
        </row>
        <row r="12">
          <cell r="B12" t="str">
            <v>3</v>
          </cell>
          <cell r="C12">
            <v>10354</v>
          </cell>
          <cell r="D12">
            <v>9.0975309086723521E-3</v>
          </cell>
        </row>
        <row r="13">
          <cell r="B13" t="str">
            <v>4</v>
          </cell>
          <cell r="C13">
            <v>9281</v>
          </cell>
          <cell r="D13">
            <v>8.1547406184458281E-3</v>
          </cell>
        </row>
        <row r="14">
          <cell r="B14" t="str">
            <v>5</v>
          </cell>
          <cell r="C14">
            <v>62938</v>
          </cell>
          <cell r="D14">
            <v>5.5300405672205961E-2</v>
          </cell>
        </row>
        <row r="15">
          <cell r="B15" t="str">
            <v>6</v>
          </cell>
          <cell r="C15">
            <v>12695</v>
          </cell>
          <cell r="D15">
            <v>1.1154448028355758E-2</v>
          </cell>
        </row>
        <row r="16">
          <cell r="B16" t="str">
            <v>7</v>
          </cell>
          <cell r="C16">
            <v>6543</v>
          </cell>
          <cell r="D16">
            <v>5.7489998778678005E-3</v>
          </cell>
        </row>
        <row r="17">
          <cell r="B17" t="str">
            <v>8</v>
          </cell>
          <cell r="C17">
            <v>109489</v>
          </cell>
          <cell r="D17">
            <v>9.6202391506628085E-2</v>
          </cell>
        </row>
        <row r="18">
          <cell r="B18" t="str">
            <v>9</v>
          </cell>
          <cell r="C18">
            <v>58550</v>
          </cell>
          <cell r="D18">
            <v>5.1444894215063382E-2</v>
          </cell>
        </row>
        <row r="19">
          <cell r="B19" t="str">
            <v>10</v>
          </cell>
          <cell r="C19">
            <v>0</v>
          </cell>
          <cell r="D19">
            <v>0</v>
          </cell>
        </row>
        <row r="20">
          <cell r="B20" t="str">
            <v>11</v>
          </cell>
          <cell r="C20">
            <v>3006</v>
          </cell>
          <cell r="D20">
            <v>2.6412186509048767E-3</v>
          </cell>
        </row>
        <row r="21">
          <cell r="B21" t="str">
            <v>12</v>
          </cell>
          <cell r="C21">
            <v>3357</v>
          </cell>
          <cell r="D21">
            <v>2.9496244215195177E-3</v>
          </cell>
        </row>
        <row r="22">
          <cell r="B22" t="str">
            <v>13</v>
          </cell>
          <cell r="C22">
            <v>17999</v>
          </cell>
          <cell r="D22">
            <v>1.5814801895421449E-2</v>
          </cell>
        </row>
        <row r="23">
          <cell r="B23" t="str">
            <v>14</v>
          </cell>
          <cell r="C23">
            <v>7120</v>
          </cell>
          <cell r="D23">
            <v>6.2559803042058285E-3</v>
          </cell>
        </row>
        <row r="24">
          <cell r="B24" t="str">
            <v>15</v>
          </cell>
          <cell r="C24">
            <v>0</v>
          </cell>
          <cell r="D24">
            <v>0</v>
          </cell>
        </row>
        <row r="25">
          <cell r="B25" t="str">
            <v>16</v>
          </cell>
          <cell r="C25">
            <v>5087</v>
          </cell>
          <cell r="D25">
            <v>4.4696870516144731E-3</v>
          </cell>
        </row>
        <row r="26">
          <cell r="B26" t="str">
            <v>17</v>
          </cell>
          <cell r="C26">
            <v>2030</v>
          </cell>
          <cell r="D26">
            <v>1.7836573058339653E-3</v>
          </cell>
        </row>
        <row r="27">
          <cell r="B27" t="str">
            <v>18</v>
          </cell>
          <cell r="C27">
            <v>2470</v>
          </cell>
          <cell r="D27">
            <v>2.1702628302511795E-3</v>
          </cell>
        </row>
        <row r="28">
          <cell r="B28" t="str">
            <v>19</v>
          </cell>
          <cell r="C28">
            <v>0</v>
          </cell>
          <cell r="D28">
            <v>0</v>
          </cell>
        </row>
        <row r="29">
          <cell r="B29" t="str">
            <v>20</v>
          </cell>
          <cell r="C29">
            <v>1930</v>
          </cell>
          <cell r="D29">
            <v>1.695792413920962E-3</v>
          </cell>
        </row>
        <row r="30">
          <cell r="B30" t="str">
            <v>21</v>
          </cell>
          <cell r="C30">
            <v>3770</v>
          </cell>
          <cell r="D30">
            <v>3.3125064251202209E-3</v>
          </cell>
        </row>
        <row r="31">
          <cell r="B31" t="str">
            <v>22</v>
          </cell>
          <cell r="C31">
            <v>1744</v>
          </cell>
          <cell r="D31">
            <v>1.532363714962776E-3</v>
          </cell>
        </row>
        <row r="32">
          <cell r="B32" t="str">
            <v>23</v>
          </cell>
          <cell r="C32">
            <v>165552</v>
          </cell>
          <cell r="D32">
            <v>0.14546208585981507</v>
          </cell>
        </row>
        <row r="33">
          <cell r="B33" t="str">
            <v>24</v>
          </cell>
          <cell r="C33">
            <v>84528</v>
          </cell>
          <cell r="D33">
            <v>7.427043583622335E-2</v>
          </cell>
        </row>
        <row r="34">
          <cell r="B34" t="str">
            <v>25</v>
          </cell>
          <cell r="C34">
            <v>1904</v>
          </cell>
          <cell r="D34">
            <v>1.6729475420235811E-3</v>
          </cell>
        </row>
        <row r="35">
          <cell r="B35" t="str">
            <v>26</v>
          </cell>
          <cell r="C35">
            <v>896</v>
          </cell>
          <cell r="D35">
            <v>7.8726943154050879E-4</v>
          </cell>
        </row>
        <row r="36">
          <cell r="B36" t="str">
            <v>27</v>
          </cell>
          <cell r="C36">
            <v>14094</v>
          </cell>
          <cell r="D36">
            <v>1.2383677866218672E-2</v>
          </cell>
        </row>
        <row r="37">
          <cell r="B37" t="str">
            <v>28</v>
          </cell>
          <cell r="C37">
            <v>136730</v>
          </cell>
          <cell r="D37">
            <v>0.12013766671264929</v>
          </cell>
        </row>
        <row r="38">
          <cell r="B38" t="str">
            <v>29</v>
          </cell>
          <cell r="C38">
            <v>7140</v>
          </cell>
          <cell r="D38">
            <v>6.2735532825884295E-3</v>
          </cell>
        </row>
        <row r="39">
          <cell r="B39" t="str">
            <v>30</v>
          </cell>
          <cell r="C39">
            <v>4788</v>
          </cell>
          <cell r="D39">
            <v>4.2069710247945938E-3</v>
          </cell>
        </row>
        <row r="40">
          <cell r="B40" t="str">
            <v>31</v>
          </cell>
          <cell r="C40">
            <v>311424</v>
          </cell>
          <cell r="D40">
            <v>0.27363236099115112</v>
          </cell>
        </row>
        <row r="41">
          <cell r="B41" t="str">
            <v>32</v>
          </cell>
          <cell r="C41">
            <v>2239</v>
          </cell>
          <cell r="D41">
            <v>1.9672949299321418E-3</v>
          </cell>
        </row>
        <row r="42">
          <cell r="B42" t="str">
            <v>33</v>
          </cell>
          <cell r="C42">
            <v>2955</v>
          </cell>
          <cell r="D42">
            <v>2.596407556029245E-3</v>
          </cell>
        </row>
        <row r="43">
          <cell r="B43" t="str">
            <v>34</v>
          </cell>
          <cell r="C43">
            <v>4426</v>
          </cell>
          <cell r="D43">
            <v>3.8889001160695223E-3</v>
          </cell>
        </row>
        <row r="44">
          <cell r="B44" t="str">
            <v>41</v>
          </cell>
          <cell r="C44">
            <v>342</v>
          </cell>
          <cell r="D44">
            <v>3.0049793034247097E-4</v>
          </cell>
        </row>
        <row r="45">
          <cell r="B45" t="str">
            <v>42</v>
          </cell>
          <cell r="C45">
            <v>0</v>
          </cell>
          <cell r="D45">
            <v>0</v>
          </cell>
        </row>
        <row r="46">
          <cell r="B46" t="str">
            <v>43</v>
          </cell>
          <cell r="C46">
            <v>1634</v>
          </cell>
          <cell r="D46">
            <v>1.4357123338584726E-3</v>
          </cell>
        </row>
        <row r="47">
          <cell r="B47" t="str">
            <v>44</v>
          </cell>
          <cell r="C47">
            <v>1072</v>
          </cell>
          <cell r="D47">
            <v>9.4191164130739448E-4</v>
          </cell>
        </row>
        <row r="48">
          <cell r="B48" t="str">
            <v>SAH</v>
          </cell>
          <cell r="C48">
            <v>1138111</v>
          </cell>
          <cell r="D48">
            <v>1</v>
          </cell>
        </row>
        <row r="49">
          <cell r="B49" t="str">
            <v>TSAH</v>
          </cell>
          <cell r="D49">
            <v>0</v>
          </cell>
        </row>
        <row r="50">
          <cell r="B50" t="str">
            <v>JML</v>
          </cell>
          <cell r="C50">
            <v>1138111</v>
          </cell>
          <cell r="D5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6"/>
  <sheetViews>
    <sheetView topLeftCell="A34" zoomScale="130" zoomScaleNormal="130" workbookViewId="0">
      <selection activeCell="E47" sqref="E47"/>
    </sheetView>
  </sheetViews>
  <sheetFormatPr defaultRowHeight="15" x14ac:dyDescent="0.25"/>
  <cols>
    <col min="2" max="2" width="5.5703125" bestFit="1" customWidth="1"/>
    <col min="3" max="3" width="12.42578125" customWidth="1"/>
    <col min="4" max="4" width="18.85546875" customWidth="1"/>
    <col min="5" max="5" width="14.7109375" customWidth="1"/>
  </cols>
  <sheetData>
    <row r="2" spans="2:6" x14ac:dyDescent="0.25">
      <c r="C2" s="25" t="s">
        <v>53</v>
      </c>
      <c r="D2" s="38" t="s">
        <v>64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1359286</v>
      </c>
      <c r="E5" s="4">
        <f>D5/D7</f>
        <v>0.92755092779931447</v>
      </c>
    </row>
    <row r="6" spans="2:6" x14ac:dyDescent="0.25">
      <c r="C6" s="2" t="s">
        <v>5</v>
      </c>
      <c r="D6" s="3">
        <v>106171</v>
      </c>
      <c r="E6" s="4">
        <f>D6/D7</f>
        <v>7.2449072200685513E-2</v>
      </c>
    </row>
    <row r="7" spans="2:6" x14ac:dyDescent="0.25">
      <c r="C7" s="2" t="s">
        <v>48</v>
      </c>
      <c r="D7" s="3">
        <f>SUM(D5:D6)</f>
        <v>1465457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</row>
    <row r="10" spans="2:6" x14ac:dyDescent="0.25">
      <c r="B10" s="7" t="s">
        <v>6</v>
      </c>
      <c r="C10" s="3">
        <v>23260</v>
      </c>
      <c r="D10" s="16">
        <f t="shared" ref="D10:D47" si="0">C10/C$48</f>
        <v>1.7111924937062546E-2</v>
      </c>
      <c r="F10" s="19"/>
    </row>
    <row r="11" spans="2:6" x14ac:dyDescent="0.25">
      <c r="B11" s="7" t="s">
        <v>7</v>
      </c>
      <c r="C11" s="3">
        <v>7343</v>
      </c>
      <c r="D11" s="16">
        <f t="shared" si="0"/>
        <v>5.4021008088069762E-3</v>
      </c>
    </row>
    <row r="12" spans="2:6" x14ac:dyDescent="0.25">
      <c r="B12" s="7" t="s">
        <v>8</v>
      </c>
      <c r="C12" s="3">
        <v>2313</v>
      </c>
      <c r="D12" s="16">
        <f t="shared" si="0"/>
        <v>1.7016286491584552E-3</v>
      </c>
    </row>
    <row r="13" spans="2:6" x14ac:dyDescent="0.25">
      <c r="B13" s="7" t="s">
        <v>9</v>
      </c>
      <c r="C13" s="3">
        <v>7177</v>
      </c>
      <c r="D13" s="16">
        <f t="shared" si="0"/>
        <v>5.2799778707350769E-3</v>
      </c>
    </row>
    <row r="14" spans="2:6" x14ac:dyDescent="0.25">
      <c r="B14" s="7" t="s">
        <v>10</v>
      </c>
      <c r="C14" s="3">
        <v>54349</v>
      </c>
      <c r="D14" s="16">
        <f t="shared" si="0"/>
        <v>3.9983491332949796E-2</v>
      </c>
    </row>
    <row r="15" spans="2:6" x14ac:dyDescent="0.25">
      <c r="B15" s="7" t="s">
        <v>11</v>
      </c>
      <c r="C15" s="3">
        <v>7530</v>
      </c>
      <c r="D15" s="16">
        <f t="shared" si="0"/>
        <v>5.5396730342253215E-3</v>
      </c>
    </row>
    <row r="16" spans="2:6" x14ac:dyDescent="0.25">
      <c r="B16" s="7" t="s">
        <v>12</v>
      </c>
      <c r="C16" s="3">
        <v>9107</v>
      </c>
      <c r="D16" s="16">
        <f t="shared" si="0"/>
        <v>6.6998409459083667E-3</v>
      </c>
    </row>
    <row r="17" spans="2:4" x14ac:dyDescent="0.25">
      <c r="B17" s="7" t="s">
        <v>13</v>
      </c>
      <c r="C17" s="3">
        <v>230906</v>
      </c>
      <c r="D17" s="16">
        <f t="shared" si="0"/>
        <v>0.16987300685801221</v>
      </c>
    </row>
    <row r="18" spans="2:4" x14ac:dyDescent="0.25">
      <c r="B18" s="7" t="s">
        <v>14</v>
      </c>
      <c r="C18" s="3">
        <v>47064</v>
      </c>
      <c r="D18" s="16">
        <f t="shared" si="0"/>
        <v>3.4624059984433006E-2</v>
      </c>
    </row>
    <row r="19" spans="2:4" x14ac:dyDescent="0.25">
      <c r="B19" s="7" t="s">
        <v>15</v>
      </c>
      <c r="C19" s="3">
        <v>821</v>
      </c>
      <c r="D19" s="16">
        <f t="shared" si="0"/>
        <v>6.0399356721102103E-4</v>
      </c>
    </row>
    <row r="20" spans="2:4" x14ac:dyDescent="0.25">
      <c r="B20" s="7" t="s">
        <v>16</v>
      </c>
      <c r="C20" s="3">
        <v>1298</v>
      </c>
      <c r="D20" s="16">
        <f t="shared" si="0"/>
        <v>9.5491309408027455E-4</v>
      </c>
    </row>
    <row r="21" spans="2:4" x14ac:dyDescent="0.25">
      <c r="B21" s="7" t="s">
        <v>17</v>
      </c>
      <c r="C21" s="3">
        <v>2036</v>
      </c>
      <c r="D21" s="16">
        <f t="shared" si="0"/>
        <v>1.4978451922553458E-3</v>
      </c>
    </row>
    <row r="22" spans="2:4" x14ac:dyDescent="0.25">
      <c r="B22" s="7" t="s">
        <v>18</v>
      </c>
      <c r="C22" s="3">
        <v>18182</v>
      </c>
      <c r="D22" s="16">
        <f t="shared" si="0"/>
        <v>1.3376140120622149E-2</v>
      </c>
    </row>
    <row r="23" spans="2:4" x14ac:dyDescent="0.25">
      <c r="B23" s="7" t="s">
        <v>19</v>
      </c>
      <c r="C23" s="3">
        <v>2403</v>
      </c>
      <c r="D23" s="16">
        <f t="shared" si="0"/>
        <v>1.76783988064322E-3</v>
      </c>
    </row>
    <row r="24" spans="2:4" x14ac:dyDescent="0.25">
      <c r="B24" s="7" t="s">
        <v>20</v>
      </c>
      <c r="C24" s="3">
        <v>0</v>
      </c>
      <c r="D24" s="16">
        <f t="shared" si="0"/>
        <v>0</v>
      </c>
    </row>
    <row r="25" spans="2:4" x14ac:dyDescent="0.25">
      <c r="B25" s="7" t="s">
        <v>21</v>
      </c>
      <c r="C25" s="3">
        <v>7024</v>
      </c>
      <c r="D25" s="16">
        <f t="shared" si="0"/>
        <v>5.167418777210977E-3</v>
      </c>
    </row>
    <row r="26" spans="2:4" x14ac:dyDescent="0.25">
      <c r="B26" s="7" t="s">
        <v>22</v>
      </c>
      <c r="C26" s="3">
        <v>1971</v>
      </c>
      <c r="D26" s="16">
        <f t="shared" si="0"/>
        <v>1.4500259695163491E-3</v>
      </c>
    </row>
    <row r="27" spans="2:4" x14ac:dyDescent="0.25">
      <c r="B27" s="7" t="s">
        <v>23</v>
      </c>
      <c r="C27" s="3">
        <v>1951</v>
      </c>
      <c r="D27" s="16">
        <f t="shared" si="0"/>
        <v>1.4353123625197347E-3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2405</v>
      </c>
      <c r="D29" s="16">
        <f t="shared" si="0"/>
        <v>1.7693112413428814E-3</v>
      </c>
    </row>
    <row r="30" spans="2:4" x14ac:dyDescent="0.25">
      <c r="B30" s="7" t="s">
        <v>26</v>
      </c>
      <c r="C30" s="3">
        <v>3577</v>
      </c>
      <c r="D30" s="16">
        <f t="shared" si="0"/>
        <v>2.6315286113444852E-3</v>
      </c>
    </row>
    <row r="31" spans="2:4" x14ac:dyDescent="0.25">
      <c r="B31" s="7" t="s">
        <v>27</v>
      </c>
      <c r="C31" s="3">
        <v>3571</v>
      </c>
      <c r="D31" s="16">
        <f t="shared" si="0"/>
        <v>2.627114529245501E-3</v>
      </c>
    </row>
    <row r="32" spans="2:4" x14ac:dyDescent="0.25">
      <c r="B32" s="7" t="s">
        <v>28</v>
      </c>
      <c r="C32" s="3">
        <v>131368</v>
      </c>
      <c r="D32" s="16">
        <f t="shared" si="0"/>
        <v>9.6644856196562018E-2</v>
      </c>
    </row>
    <row r="33" spans="2:4" x14ac:dyDescent="0.25">
      <c r="B33" s="7" t="s">
        <v>29</v>
      </c>
      <c r="C33" s="3">
        <v>52703</v>
      </c>
      <c r="D33" s="16">
        <f t="shared" si="0"/>
        <v>3.8772561477128431E-2</v>
      </c>
    </row>
    <row r="34" spans="2:4" x14ac:dyDescent="0.25">
      <c r="B34" s="7" t="s">
        <v>30</v>
      </c>
      <c r="C34" s="3">
        <v>32841</v>
      </c>
      <c r="D34" s="16">
        <f t="shared" si="0"/>
        <v>2.4160478368790674E-2</v>
      </c>
    </row>
    <row r="35" spans="2:4" x14ac:dyDescent="0.25">
      <c r="B35" s="7" t="s">
        <v>31</v>
      </c>
      <c r="C35" s="3">
        <v>1826</v>
      </c>
      <c r="D35" s="16">
        <f t="shared" si="0"/>
        <v>1.3433523187908946E-3</v>
      </c>
    </row>
    <row r="36" spans="2:4" x14ac:dyDescent="0.25">
      <c r="B36" s="7" t="s">
        <v>32</v>
      </c>
      <c r="C36" s="3">
        <v>26030</v>
      </c>
      <c r="D36" s="16">
        <f t="shared" si="0"/>
        <v>1.9149759506093642E-2</v>
      </c>
    </row>
    <row r="37" spans="2:4" x14ac:dyDescent="0.25">
      <c r="B37" s="7" t="s">
        <v>33</v>
      </c>
      <c r="C37" s="3">
        <v>132204</v>
      </c>
      <c r="D37" s="16">
        <f t="shared" si="0"/>
        <v>9.7259884969020494E-2</v>
      </c>
    </row>
    <row r="38" spans="2:4" x14ac:dyDescent="0.25">
      <c r="B38" s="7" t="s">
        <v>34</v>
      </c>
      <c r="C38" s="3">
        <v>3887</v>
      </c>
      <c r="D38" s="16">
        <f t="shared" si="0"/>
        <v>2.8595895197920085E-3</v>
      </c>
    </row>
    <row r="39" spans="2:4" x14ac:dyDescent="0.25">
      <c r="B39" s="7" t="s">
        <v>35</v>
      </c>
      <c r="C39" s="3">
        <v>1722</v>
      </c>
      <c r="D39" s="16">
        <f t="shared" si="0"/>
        <v>1.2668415624084996E-3</v>
      </c>
    </row>
    <row r="40" spans="2:4" x14ac:dyDescent="0.25">
      <c r="B40" s="7" t="s">
        <v>36</v>
      </c>
      <c r="C40" s="3">
        <v>527624</v>
      </c>
      <c r="D40" s="16">
        <f t="shared" si="0"/>
        <v>0.38816260889908377</v>
      </c>
    </row>
    <row r="41" spans="2:4" x14ac:dyDescent="0.25">
      <c r="B41" s="7" t="s">
        <v>37</v>
      </c>
      <c r="C41" s="3">
        <v>2351</v>
      </c>
      <c r="D41" s="16">
        <f t="shared" si="0"/>
        <v>1.7295845024520226E-3</v>
      </c>
    </row>
    <row r="42" spans="2:4" x14ac:dyDescent="0.25">
      <c r="B42" s="7" t="s">
        <v>38</v>
      </c>
      <c r="C42" s="3">
        <v>1400</v>
      </c>
      <c r="D42" s="16">
        <f t="shared" si="0"/>
        <v>1.0299524897630079E-3</v>
      </c>
    </row>
    <row r="43" spans="2:4" x14ac:dyDescent="0.25">
      <c r="B43" s="7" t="s">
        <v>39</v>
      </c>
      <c r="C43" s="3">
        <v>5885</v>
      </c>
      <c r="D43" s="16">
        <f t="shared" si="0"/>
        <v>4.3294788587537872E-3</v>
      </c>
    </row>
    <row r="44" spans="2:4" x14ac:dyDescent="0.25">
      <c r="B44" s="7" t="s">
        <v>40</v>
      </c>
      <c r="C44" s="3">
        <v>965</v>
      </c>
      <c r="D44" s="16">
        <f t="shared" si="0"/>
        <v>7.099315375866447E-4</v>
      </c>
    </row>
    <row r="45" spans="2:4" x14ac:dyDescent="0.25">
      <c r="B45" s="7" t="s">
        <v>41</v>
      </c>
      <c r="C45" s="3">
        <v>902</v>
      </c>
      <c r="D45" s="16">
        <f t="shared" si="0"/>
        <v>6.6358367554730942E-4</v>
      </c>
    </row>
    <row r="46" spans="2:4" x14ac:dyDescent="0.25">
      <c r="B46" s="7" t="s">
        <v>42</v>
      </c>
      <c r="C46" s="3">
        <v>527</v>
      </c>
      <c r="D46" s="16">
        <f t="shared" si="0"/>
        <v>3.8770354436078939E-4</v>
      </c>
    </row>
    <row r="47" spans="2:4" x14ac:dyDescent="0.25">
      <c r="B47" s="7" t="s">
        <v>43</v>
      </c>
      <c r="C47" s="3">
        <v>2763</v>
      </c>
      <c r="D47" s="16">
        <f t="shared" si="0"/>
        <v>2.0326848065822791E-3</v>
      </c>
    </row>
    <row r="48" spans="2:4" x14ac:dyDescent="0.25">
      <c r="B48" s="8" t="s">
        <v>45</v>
      </c>
      <c r="C48" s="17">
        <f>SUM(C10:C47)</f>
        <v>1359286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1359286</v>
      </c>
      <c r="D50" s="18">
        <f>SUM(D48:D49)</f>
        <v>1</v>
      </c>
    </row>
    <row r="51" spans="2:4" x14ac:dyDescent="0.25">
      <c r="B51" s="11"/>
      <c r="C51" s="12"/>
      <c r="D51" s="13"/>
    </row>
    <row r="52" spans="2:4" x14ac:dyDescent="0.25">
      <c r="B52" s="11"/>
      <c r="C52" s="12"/>
      <c r="D52" s="13"/>
    </row>
    <row r="53" spans="2:4" x14ac:dyDescent="0.25">
      <c r="B53" s="11"/>
      <c r="C53" s="12"/>
      <c r="D53" s="13"/>
    </row>
    <row r="57" spans="2:4" x14ac:dyDescent="0.25">
      <c r="B57" s="6"/>
    </row>
    <row r="58" spans="2:4" x14ac:dyDescent="0.25">
      <c r="B58" s="6"/>
    </row>
    <row r="59" spans="2:4" x14ac:dyDescent="0.25">
      <c r="B59" s="6"/>
    </row>
    <row r="60" spans="2:4" x14ac:dyDescent="0.25">
      <c r="B60" s="6"/>
    </row>
    <row r="61" spans="2:4" x14ac:dyDescent="0.25">
      <c r="B61" s="6"/>
    </row>
    <row r="62" spans="2:4" x14ac:dyDescent="0.25">
      <c r="B62" s="6"/>
    </row>
    <row r="63" spans="2:4" x14ac:dyDescent="0.25">
      <c r="B63" s="6"/>
    </row>
    <row r="64" spans="2:4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</sheetData>
  <mergeCells count="1">
    <mergeCell ref="D2:E2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B9" sqref="B9:D50"/>
    </sheetView>
  </sheetViews>
  <sheetFormatPr defaultRowHeight="15" x14ac:dyDescent="0.25"/>
  <cols>
    <col min="3" max="3" width="13.140625" customWidth="1"/>
    <col min="4" max="4" width="11.5703125" customWidth="1"/>
  </cols>
  <sheetData>
    <row r="2" spans="2:6" x14ac:dyDescent="0.25">
      <c r="C2" s="25" t="s">
        <v>62</v>
      </c>
      <c r="D2" s="25" t="s">
        <v>73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1392549</v>
      </c>
      <c r="E5" s="4">
        <f>D5/D7</f>
        <v>0.89636747391614158</v>
      </c>
    </row>
    <row r="6" spans="2:6" x14ac:dyDescent="0.25">
      <c r="C6" s="2" t="s">
        <v>5</v>
      </c>
      <c r="D6" s="3">
        <v>160998</v>
      </c>
      <c r="E6" s="4">
        <f>D6/D7</f>
        <v>0.10363252608385842</v>
      </c>
    </row>
    <row r="7" spans="2:6" x14ac:dyDescent="0.25">
      <c r="C7" s="2" t="s">
        <v>48</v>
      </c>
      <c r="D7" s="3">
        <f>SUM(D5:D6)</f>
        <v>1553547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54281</v>
      </c>
      <c r="D10" s="16">
        <f t="shared" ref="D10:D49" si="0">C10/C$48</f>
        <v>3.8979597845389999E-2</v>
      </c>
    </row>
    <row r="11" spans="2:6" x14ac:dyDescent="0.25">
      <c r="B11" s="7" t="s">
        <v>7</v>
      </c>
      <c r="C11" s="3">
        <v>22958</v>
      </c>
      <c r="D11" s="16">
        <f t="shared" si="0"/>
        <v>1.6486313946582849E-2</v>
      </c>
    </row>
    <row r="12" spans="2:6" x14ac:dyDescent="0.25">
      <c r="B12" s="7" t="s">
        <v>8</v>
      </c>
      <c r="C12" s="3">
        <v>12718</v>
      </c>
      <c r="D12" s="16">
        <f t="shared" si="0"/>
        <v>9.1328922716543554E-3</v>
      </c>
    </row>
    <row r="13" spans="2:6" x14ac:dyDescent="0.25">
      <c r="B13" s="7" t="s">
        <v>9</v>
      </c>
      <c r="C13" s="3">
        <v>14575</v>
      </c>
      <c r="D13" s="16">
        <f t="shared" si="0"/>
        <v>1.0466418057820587E-2</v>
      </c>
    </row>
    <row r="14" spans="2:6" x14ac:dyDescent="0.25">
      <c r="B14" s="7" t="s">
        <v>10</v>
      </c>
      <c r="C14" s="3">
        <v>52069</v>
      </c>
      <c r="D14" s="16">
        <f t="shared" si="0"/>
        <v>3.7391143866391773E-2</v>
      </c>
    </row>
    <row r="15" spans="2:6" x14ac:dyDescent="0.25">
      <c r="B15" s="7" t="s">
        <v>11</v>
      </c>
      <c r="C15" s="3">
        <v>4628</v>
      </c>
      <c r="D15" s="16">
        <f t="shared" si="0"/>
        <v>3.3234019054266674E-3</v>
      </c>
    </row>
    <row r="16" spans="2:6" x14ac:dyDescent="0.25">
      <c r="B16" s="7" t="s">
        <v>12</v>
      </c>
      <c r="C16" s="3">
        <v>11652</v>
      </c>
      <c r="D16" s="16">
        <f t="shared" si="0"/>
        <v>8.3673895855729315E-3</v>
      </c>
    </row>
    <row r="17" spans="2:4" x14ac:dyDescent="0.25">
      <c r="B17" s="7" t="s">
        <v>13</v>
      </c>
      <c r="C17" s="3">
        <v>131101</v>
      </c>
      <c r="D17" s="16">
        <f t="shared" si="0"/>
        <v>9.4144622559062557E-2</v>
      </c>
    </row>
    <row r="18" spans="2:4" x14ac:dyDescent="0.25">
      <c r="B18" s="7" t="s">
        <v>14</v>
      </c>
      <c r="C18" s="3">
        <v>73224</v>
      </c>
      <c r="D18" s="16">
        <f t="shared" si="0"/>
        <v>5.258270983642227E-2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2453</v>
      </c>
      <c r="D20" s="16">
        <f t="shared" si="0"/>
        <v>1.7615179070898043E-3</v>
      </c>
    </row>
    <row r="21" spans="2:4" x14ac:dyDescent="0.25">
      <c r="B21" s="7" t="s">
        <v>17</v>
      </c>
      <c r="C21" s="3">
        <v>1707</v>
      </c>
      <c r="D21" s="16">
        <f t="shared" si="0"/>
        <v>1.2258096483498966E-3</v>
      </c>
    </row>
    <row r="22" spans="2:4" x14ac:dyDescent="0.25">
      <c r="B22" s="7" t="s">
        <v>18</v>
      </c>
      <c r="C22" s="3">
        <v>43225</v>
      </c>
      <c r="D22" s="16">
        <f t="shared" si="0"/>
        <v>3.1040200380740641E-2</v>
      </c>
    </row>
    <row r="23" spans="2:4" x14ac:dyDescent="0.25">
      <c r="B23" s="7" t="s">
        <v>19</v>
      </c>
      <c r="C23" s="3">
        <v>1931</v>
      </c>
      <c r="D23" s="16">
        <f t="shared" si="0"/>
        <v>1.3866657474889573E-3</v>
      </c>
    </row>
    <row r="24" spans="2:4" x14ac:dyDescent="0.25">
      <c r="B24" s="7" t="s">
        <v>20</v>
      </c>
      <c r="C24" s="3">
        <v>3329</v>
      </c>
      <c r="D24" s="16">
        <f t="shared" si="0"/>
        <v>2.3905801519372031E-3</v>
      </c>
    </row>
    <row r="25" spans="2:4" x14ac:dyDescent="0.25">
      <c r="B25" s="7" t="s">
        <v>21</v>
      </c>
      <c r="C25" s="3">
        <v>14713</v>
      </c>
      <c r="D25" s="16">
        <f t="shared" si="0"/>
        <v>1.0565516904611615E-2</v>
      </c>
    </row>
    <row r="26" spans="2:4" x14ac:dyDescent="0.25">
      <c r="B26" s="7" t="s">
        <v>22</v>
      </c>
      <c r="C26" s="3">
        <v>889</v>
      </c>
      <c r="D26" s="16">
        <f t="shared" si="0"/>
        <v>6.3839764345814762E-4</v>
      </c>
    </row>
    <row r="27" spans="2:4" x14ac:dyDescent="0.25">
      <c r="B27" s="7" t="s">
        <v>23</v>
      </c>
      <c r="C27" s="3">
        <v>2935</v>
      </c>
      <c r="D27" s="16">
        <f t="shared" si="0"/>
        <v>2.1076457632729622E-3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3348</v>
      </c>
      <c r="D29" s="16">
        <f t="shared" si="0"/>
        <v>2.4042241960606052E-3</v>
      </c>
    </row>
    <row r="30" spans="2:4" x14ac:dyDescent="0.25">
      <c r="B30" s="7" t="s">
        <v>26</v>
      </c>
      <c r="C30" s="3">
        <v>10868</v>
      </c>
      <c r="D30" s="16">
        <f t="shared" si="0"/>
        <v>7.8043932385862182E-3</v>
      </c>
    </row>
    <row r="31" spans="2:4" x14ac:dyDescent="0.25">
      <c r="B31" s="7" t="s">
        <v>27</v>
      </c>
      <c r="C31" s="3">
        <v>885</v>
      </c>
      <c r="D31" s="16">
        <f t="shared" si="0"/>
        <v>6.3552521311637867E-4</v>
      </c>
    </row>
    <row r="32" spans="2:4" x14ac:dyDescent="0.25">
      <c r="B32" s="7" t="s">
        <v>28</v>
      </c>
      <c r="C32" s="3">
        <v>226994</v>
      </c>
      <c r="D32" s="16">
        <f t="shared" si="0"/>
        <v>0.16300611324987488</v>
      </c>
    </row>
    <row r="33" spans="2:4" x14ac:dyDescent="0.25">
      <c r="B33" s="7" t="s">
        <v>29</v>
      </c>
      <c r="C33" s="3">
        <v>70525</v>
      </c>
      <c r="D33" s="16">
        <f t="shared" si="0"/>
        <v>5.0644537463313676E-2</v>
      </c>
    </row>
    <row r="34" spans="2:4" x14ac:dyDescent="0.25">
      <c r="B34" s="7" t="s">
        <v>30</v>
      </c>
      <c r="C34" s="3">
        <v>1982</v>
      </c>
      <c r="D34" s="16">
        <f t="shared" si="0"/>
        <v>1.4232892343465113E-3</v>
      </c>
    </row>
    <row r="35" spans="2:4" x14ac:dyDescent="0.25">
      <c r="B35" s="7" t="s">
        <v>31</v>
      </c>
      <c r="C35" s="3">
        <v>1292</v>
      </c>
      <c r="D35" s="16">
        <f t="shared" si="0"/>
        <v>9.2779500039136861E-4</v>
      </c>
    </row>
    <row r="36" spans="2:4" x14ac:dyDescent="0.25">
      <c r="B36" s="7" t="s">
        <v>32</v>
      </c>
      <c r="C36" s="3">
        <v>28358</v>
      </c>
      <c r="D36" s="16">
        <f t="shared" si="0"/>
        <v>2.0364094907970923E-2</v>
      </c>
    </row>
    <row r="37" spans="2:4" x14ac:dyDescent="0.25">
      <c r="B37" s="7" t="s">
        <v>33</v>
      </c>
      <c r="C37" s="3">
        <v>299829</v>
      </c>
      <c r="D37" s="16">
        <f t="shared" si="0"/>
        <v>0.21530947923556013</v>
      </c>
    </row>
    <row r="38" spans="2:4" x14ac:dyDescent="0.25">
      <c r="B38" s="7" t="s">
        <v>34</v>
      </c>
      <c r="C38" s="3">
        <v>3913</v>
      </c>
      <c r="D38" s="16">
        <f t="shared" si="0"/>
        <v>2.8099549818354688E-3</v>
      </c>
    </row>
    <row r="39" spans="2:4" x14ac:dyDescent="0.25">
      <c r="B39" s="7" t="s">
        <v>35</v>
      </c>
      <c r="C39" s="3">
        <v>1790</v>
      </c>
      <c r="D39" s="16">
        <f t="shared" si="0"/>
        <v>1.285412577941602E-3</v>
      </c>
    </row>
    <row r="40" spans="2:4" x14ac:dyDescent="0.25">
      <c r="B40" s="7" t="s">
        <v>36</v>
      </c>
      <c r="C40" s="3">
        <v>282826</v>
      </c>
      <c r="D40" s="16">
        <f t="shared" si="0"/>
        <v>0.20309949596028579</v>
      </c>
    </row>
    <row r="41" spans="2:4" x14ac:dyDescent="0.25">
      <c r="B41" s="7" t="s">
        <v>37</v>
      </c>
      <c r="C41" s="3">
        <v>1432</v>
      </c>
      <c r="D41" s="16">
        <f t="shared" si="0"/>
        <v>1.0283300623532817E-3</v>
      </c>
    </row>
    <row r="42" spans="2:4" x14ac:dyDescent="0.25">
      <c r="B42" s="7" t="s">
        <v>38</v>
      </c>
      <c r="C42" s="3">
        <v>4230</v>
      </c>
      <c r="D42" s="16">
        <f t="shared" si="0"/>
        <v>3.0375950864206572E-3</v>
      </c>
    </row>
    <row r="43" spans="2:4" x14ac:dyDescent="0.25">
      <c r="B43" s="7" t="s">
        <v>39</v>
      </c>
      <c r="C43" s="3">
        <v>3151</v>
      </c>
      <c r="D43" s="16">
        <f t="shared" si="0"/>
        <v>2.2627570017284848E-3</v>
      </c>
    </row>
    <row r="44" spans="2:4" x14ac:dyDescent="0.25">
      <c r="B44" s="7" t="s">
        <v>40</v>
      </c>
      <c r="C44" s="3">
        <v>399</v>
      </c>
      <c r="D44" s="16">
        <f t="shared" si="0"/>
        <v>2.8652492659145208E-4</v>
      </c>
    </row>
    <row r="45" spans="2:4" x14ac:dyDescent="0.25">
      <c r="B45" s="7" t="s">
        <v>41</v>
      </c>
      <c r="C45" s="3">
        <v>839</v>
      </c>
      <c r="D45" s="16">
        <f t="shared" si="0"/>
        <v>6.0249226418603583E-4</v>
      </c>
    </row>
    <row r="46" spans="2:4" x14ac:dyDescent="0.25">
      <c r="B46" s="7" t="s">
        <v>42</v>
      </c>
      <c r="C46" s="3">
        <v>672</v>
      </c>
      <c r="D46" s="16">
        <f t="shared" si="0"/>
        <v>4.8256829741718247E-4</v>
      </c>
    </row>
    <row r="47" spans="2:4" x14ac:dyDescent="0.25">
      <c r="B47" s="7" t="s">
        <v>43</v>
      </c>
      <c r="C47" s="3">
        <v>828</v>
      </c>
      <c r="D47" s="16">
        <f t="shared" si="0"/>
        <v>5.9459308074617128E-4</v>
      </c>
    </row>
    <row r="48" spans="2:4" x14ac:dyDescent="0.25">
      <c r="B48" s="8" t="s">
        <v>45</v>
      </c>
      <c r="C48" s="17">
        <f>SUM(C10:C47)</f>
        <v>1392549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1392549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4" zoomScale="60" zoomScaleNormal="60" workbookViewId="0">
      <selection activeCell="AE9" sqref="A1:XFD1048576"/>
    </sheetView>
  </sheetViews>
  <sheetFormatPr defaultRowHeight="15" x14ac:dyDescent="0.25"/>
  <cols>
    <col min="3" max="3" width="13.42578125" customWidth="1"/>
    <col min="4" max="4" width="11.5703125" bestFit="1" customWidth="1"/>
  </cols>
  <sheetData>
    <row r="2" spans="2:6" x14ac:dyDescent="0.25">
      <c r="C2" s="25" t="s">
        <v>63</v>
      </c>
      <c r="D2" s="25" t="s">
        <v>74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2197992</v>
      </c>
      <c r="E5" s="4">
        <f>D5/D7</f>
        <v>0.89491217369990939</v>
      </c>
    </row>
    <row r="6" spans="2:6" x14ac:dyDescent="0.25">
      <c r="C6" s="2" t="s">
        <v>5</v>
      </c>
      <c r="D6" s="3">
        <v>258106</v>
      </c>
      <c r="E6" s="4">
        <f>D6/D7</f>
        <v>0.10508782630009063</v>
      </c>
    </row>
    <row r="7" spans="2:6" x14ac:dyDescent="0.25">
      <c r="C7" s="2" t="s">
        <v>48</v>
      </c>
      <c r="D7" s="3">
        <f>SUM(D5:D6)</f>
        <v>2456098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64454</v>
      </c>
      <c r="D10" s="16">
        <f t="shared" ref="D10:D49" si="0">C10/C$48</f>
        <v>2.9324037576114927E-2</v>
      </c>
    </row>
    <row r="11" spans="2:6" x14ac:dyDescent="0.25">
      <c r="B11" s="7" t="s">
        <v>7</v>
      </c>
      <c r="C11" s="3">
        <v>39449</v>
      </c>
      <c r="D11" s="16">
        <f t="shared" si="0"/>
        <v>1.7947745032738972E-2</v>
      </c>
    </row>
    <row r="12" spans="2:6" x14ac:dyDescent="0.25">
      <c r="B12" s="7" t="s">
        <v>8</v>
      </c>
      <c r="C12" s="3">
        <v>14870</v>
      </c>
      <c r="D12" s="16">
        <f t="shared" si="0"/>
        <v>6.7652657516496873E-3</v>
      </c>
    </row>
    <row r="13" spans="2:6" x14ac:dyDescent="0.25">
      <c r="B13" s="7" t="s">
        <v>9</v>
      </c>
      <c r="C13" s="3">
        <v>25998</v>
      </c>
      <c r="D13" s="16">
        <f t="shared" si="0"/>
        <v>1.1828068528001922E-2</v>
      </c>
    </row>
    <row r="14" spans="2:6" x14ac:dyDescent="0.25">
      <c r="B14" s="7" t="s">
        <v>10</v>
      </c>
      <c r="C14" s="3">
        <v>68592</v>
      </c>
      <c r="D14" s="16">
        <f t="shared" si="0"/>
        <v>3.1206664992411256E-2</v>
      </c>
    </row>
    <row r="15" spans="2:6" x14ac:dyDescent="0.25">
      <c r="B15" s="7" t="s">
        <v>11</v>
      </c>
      <c r="C15" s="3">
        <v>22985</v>
      </c>
      <c r="D15" s="16">
        <f t="shared" si="0"/>
        <v>1.0457271909997852E-2</v>
      </c>
    </row>
    <row r="16" spans="2:6" x14ac:dyDescent="0.25">
      <c r="B16" s="7" t="s">
        <v>12</v>
      </c>
      <c r="C16" s="3">
        <v>15599</v>
      </c>
      <c r="D16" s="16">
        <f t="shared" si="0"/>
        <v>7.0969321089430718E-3</v>
      </c>
    </row>
    <row r="17" spans="2:4" x14ac:dyDescent="0.25">
      <c r="B17" s="7" t="s">
        <v>13</v>
      </c>
      <c r="C17" s="3">
        <v>180039</v>
      </c>
      <c r="D17" s="16">
        <f t="shared" si="0"/>
        <v>8.1910671194435652E-2</v>
      </c>
    </row>
    <row r="18" spans="2:4" x14ac:dyDescent="0.25">
      <c r="B18" s="7" t="s">
        <v>14</v>
      </c>
      <c r="C18" s="3">
        <v>159249</v>
      </c>
      <c r="D18" s="16">
        <f t="shared" si="0"/>
        <v>7.2452038041994696E-2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5346</v>
      </c>
      <c r="D20" s="16">
        <f t="shared" si="0"/>
        <v>2.4322199534848169E-3</v>
      </c>
    </row>
    <row r="21" spans="2:4" x14ac:dyDescent="0.25">
      <c r="B21" s="7" t="s">
        <v>17</v>
      </c>
      <c r="C21" s="3">
        <v>3399</v>
      </c>
      <c r="D21" s="16">
        <f t="shared" si="0"/>
        <v>1.5464114519070133E-3</v>
      </c>
    </row>
    <row r="22" spans="2:4" x14ac:dyDescent="0.25">
      <c r="B22" s="7" t="s">
        <v>18</v>
      </c>
      <c r="C22" s="3">
        <v>144986</v>
      </c>
      <c r="D22" s="16">
        <f t="shared" si="0"/>
        <v>6.5962933441068031E-2</v>
      </c>
    </row>
    <row r="23" spans="2:4" x14ac:dyDescent="0.25">
      <c r="B23" s="7" t="s">
        <v>19</v>
      </c>
      <c r="C23" s="3">
        <v>3962</v>
      </c>
      <c r="D23" s="16">
        <f t="shared" si="0"/>
        <v>1.8025543314079396E-3</v>
      </c>
    </row>
    <row r="24" spans="2:4" x14ac:dyDescent="0.25">
      <c r="B24" s="7" t="s">
        <v>20</v>
      </c>
      <c r="C24" s="3">
        <v>5815</v>
      </c>
      <c r="D24" s="16">
        <f t="shared" si="0"/>
        <v>2.64559652628399E-3</v>
      </c>
    </row>
    <row r="25" spans="2:4" x14ac:dyDescent="0.25">
      <c r="B25" s="7" t="s">
        <v>21</v>
      </c>
      <c r="C25" s="3">
        <v>16535</v>
      </c>
      <c r="D25" s="16">
        <f t="shared" si="0"/>
        <v>7.5227753331222318E-3</v>
      </c>
    </row>
    <row r="26" spans="2:4" x14ac:dyDescent="0.25">
      <c r="B26" s="7" t="s">
        <v>22</v>
      </c>
      <c r="C26" s="3">
        <v>4988</v>
      </c>
      <c r="D26" s="16">
        <f t="shared" si="0"/>
        <v>2.2693440194504803E-3</v>
      </c>
    </row>
    <row r="27" spans="2:4" x14ac:dyDescent="0.25">
      <c r="B27" s="7" t="s">
        <v>23</v>
      </c>
      <c r="C27" s="3">
        <v>5238</v>
      </c>
      <c r="D27" s="16">
        <f t="shared" si="0"/>
        <v>2.3830841968487601E-3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5414</v>
      </c>
      <c r="D29" s="16">
        <f t="shared" si="0"/>
        <v>2.4631572817371493E-3</v>
      </c>
    </row>
    <row r="30" spans="2:4" x14ac:dyDescent="0.25">
      <c r="B30" s="7" t="s">
        <v>26</v>
      </c>
      <c r="C30" s="3">
        <v>7924</v>
      </c>
      <c r="D30" s="16">
        <f t="shared" si="0"/>
        <v>3.6051086628158791E-3</v>
      </c>
    </row>
    <row r="31" spans="2:4" x14ac:dyDescent="0.25">
      <c r="B31" s="7" t="s">
        <v>27</v>
      </c>
      <c r="C31" s="3">
        <v>2886</v>
      </c>
      <c r="D31" s="16">
        <f t="shared" si="0"/>
        <v>1.313016607885743E-3</v>
      </c>
    </row>
    <row r="32" spans="2:4" x14ac:dyDescent="0.25">
      <c r="B32" s="7" t="s">
        <v>28</v>
      </c>
      <c r="C32" s="3">
        <v>283433</v>
      </c>
      <c r="D32" s="16">
        <f t="shared" si="0"/>
        <v>0.12895087880210665</v>
      </c>
    </row>
    <row r="33" spans="2:4" x14ac:dyDescent="0.25">
      <c r="B33" s="7" t="s">
        <v>29</v>
      </c>
      <c r="C33" s="3">
        <v>311541</v>
      </c>
      <c r="D33" s="16">
        <f t="shared" si="0"/>
        <v>0.14173891442735007</v>
      </c>
    </row>
    <row r="34" spans="2:4" x14ac:dyDescent="0.25">
      <c r="B34" s="7" t="s">
        <v>30</v>
      </c>
      <c r="C34" s="3">
        <v>3498</v>
      </c>
      <c r="D34" s="16">
        <f t="shared" si="0"/>
        <v>1.5914525621567321E-3</v>
      </c>
    </row>
    <row r="35" spans="2:4" x14ac:dyDescent="0.25">
      <c r="B35" s="7" t="s">
        <v>31</v>
      </c>
      <c r="C35" s="3">
        <v>2410</v>
      </c>
      <c r="D35" s="16">
        <f t="shared" si="0"/>
        <v>1.0964553101194181E-3</v>
      </c>
    </row>
    <row r="36" spans="2:4" x14ac:dyDescent="0.25">
      <c r="B36" s="7" t="s">
        <v>32</v>
      </c>
      <c r="C36" s="3">
        <v>52881</v>
      </c>
      <c r="D36" s="16">
        <f t="shared" si="0"/>
        <v>2.4058777283993756E-2</v>
      </c>
    </row>
    <row r="37" spans="2:4" x14ac:dyDescent="0.25">
      <c r="B37" s="7" t="s">
        <v>33</v>
      </c>
      <c r="C37" s="3">
        <v>223175</v>
      </c>
      <c r="D37" s="16">
        <f t="shared" si="0"/>
        <v>0.10153585636344445</v>
      </c>
    </row>
    <row r="38" spans="2:4" x14ac:dyDescent="0.25">
      <c r="B38" s="7" t="s">
        <v>34</v>
      </c>
      <c r="C38" s="3">
        <v>17254</v>
      </c>
      <c r="D38" s="16">
        <f t="shared" si="0"/>
        <v>7.8498920833196852E-3</v>
      </c>
    </row>
    <row r="39" spans="2:4" x14ac:dyDescent="0.25">
      <c r="B39" s="7" t="s">
        <v>35</v>
      </c>
      <c r="C39" s="3">
        <v>3464</v>
      </c>
      <c r="D39" s="16">
        <f t="shared" si="0"/>
        <v>1.5759838980305661E-3</v>
      </c>
    </row>
    <row r="40" spans="2:4" x14ac:dyDescent="0.25">
      <c r="B40" s="7" t="s">
        <v>36</v>
      </c>
      <c r="C40" s="3">
        <v>480685</v>
      </c>
      <c r="D40" s="16">
        <f t="shared" si="0"/>
        <v>0.21869278869076866</v>
      </c>
    </row>
    <row r="41" spans="2:4" x14ac:dyDescent="0.25">
      <c r="B41" s="7" t="s">
        <v>37</v>
      </c>
      <c r="C41" s="3">
        <v>2040</v>
      </c>
      <c r="D41" s="16">
        <f t="shared" si="0"/>
        <v>9.281198475699639E-4</v>
      </c>
    </row>
    <row r="42" spans="2:4" x14ac:dyDescent="0.25">
      <c r="B42" s="7" t="s">
        <v>38</v>
      </c>
      <c r="C42" s="3">
        <v>3719</v>
      </c>
      <c r="D42" s="16">
        <f t="shared" si="0"/>
        <v>1.6919988789768116E-3</v>
      </c>
    </row>
    <row r="43" spans="2:4" x14ac:dyDescent="0.25">
      <c r="B43" s="7" t="s">
        <v>39</v>
      </c>
      <c r="C43" s="3">
        <v>8711</v>
      </c>
      <c r="D43" s="16">
        <f t="shared" si="0"/>
        <v>3.9631627412656644E-3</v>
      </c>
    </row>
    <row r="44" spans="2:4" x14ac:dyDescent="0.25">
      <c r="B44" s="7" t="s">
        <v>40</v>
      </c>
      <c r="C44" s="3">
        <v>2349</v>
      </c>
      <c r="D44" s="16">
        <f t="shared" si="0"/>
        <v>1.0687027068342378E-3</v>
      </c>
    </row>
    <row r="45" spans="2:4" x14ac:dyDescent="0.25">
      <c r="B45" s="7" t="s">
        <v>41</v>
      </c>
      <c r="C45" s="3">
        <v>2490</v>
      </c>
      <c r="D45" s="16">
        <f t="shared" si="0"/>
        <v>1.1328521668868676E-3</v>
      </c>
    </row>
    <row r="46" spans="2:4" x14ac:dyDescent="0.25">
      <c r="B46" s="7" t="s">
        <v>42</v>
      </c>
      <c r="C46" s="3">
        <v>1442</v>
      </c>
      <c r="D46" s="16">
        <f t="shared" si="0"/>
        <v>6.5605334323327836E-4</v>
      </c>
    </row>
    <row r="47" spans="2:4" x14ac:dyDescent="0.25">
      <c r="B47" s="7" t="s">
        <v>43</v>
      </c>
      <c r="C47" s="3">
        <v>1172</v>
      </c>
      <c r="D47" s="16">
        <f t="shared" si="0"/>
        <v>5.3321395164313608E-4</v>
      </c>
    </row>
    <row r="48" spans="2:4" x14ac:dyDescent="0.25">
      <c r="B48" s="8" t="s">
        <v>45</v>
      </c>
      <c r="C48" s="17">
        <f>SUM(C10:C47)</f>
        <v>2197992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2197992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9"/>
  <sheetViews>
    <sheetView tabSelected="1" zoomScaleNormal="100" workbookViewId="0">
      <selection activeCell="V21" sqref="V21"/>
    </sheetView>
  </sheetViews>
  <sheetFormatPr defaultRowHeight="15" x14ac:dyDescent="0.25"/>
  <cols>
    <col min="1" max="1" width="5.28515625" customWidth="1"/>
    <col min="2" max="2" width="5.85546875" customWidth="1"/>
    <col min="3" max="3" width="10.140625" customWidth="1"/>
    <col min="4" max="4" width="12.140625" bestFit="1" customWidth="1"/>
    <col min="5" max="5" width="11.140625" customWidth="1"/>
    <col min="6" max="6" width="10.5703125" bestFit="1" customWidth="1"/>
    <col min="7" max="7" width="10.7109375" customWidth="1"/>
    <col min="8" max="12" width="10.5703125" bestFit="1" customWidth="1"/>
    <col min="13" max="13" width="11.28515625" customWidth="1"/>
    <col min="14" max="14" width="11.7109375" customWidth="1"/>
    <col min="15" max="15" width="10.7109375" customWidth="1"/>
  </cols>
  <sheetData>
    <row r="2" spans="2:15" x14ac:dyDescent="0.25">
      <c r="C2" t="s">
        <v>50</v>
      </c>
      <c r="D2" t="s">
        <v>51</v>
      </c>
      <c r="E2" t="s">
        <v>52</v>
      </c>
    </row>
    <row r="4" spans="2:15" x14ac:dyDescent="0.25">
      <c r="C4" s="32" t="s">
        <v>1</v>
      </c>
      <c r="D4" s="32" t="s">
        <v>2</v>
      </c>
      <c r="E4" s="32" t="s">
        <v>3</v>
      </c>
    </row>
    <row r="5" spans="2:15" x14ac:dyDescent="0.25">
      <c r="C5" s="2" t="s">
        <v>4</v>
      </c>
      <c r="D5" s="33">
        <f>'JABAR-1'!D5+'JABAR-2'!D5+'JABAR-3'!D5+'JABAR-4'!D5+'JABAR-5'!D5+'JABAR-6'!D5+'JABAR-7'!D5+'JABAR-8'!D5+'JABAR-9'!D5+'JABAR-10'!D5+'JABAR-11'!D5</f>
        <v>18651604</v>
      </c>
      <c r="E5" s="4">
        <f>D5/D7</f>
        <v>0.87960157711025511</v>
      </c>
    </row>
    <row r="6" spans="2:15" x14ac:dyDescent="0.25">
      <c r="C6" s="2" t="s">
        <v>5</v>
      </c>
      <c r="D6" s="33">
        <f>'JABAR-1'!D6+'JABAR-2'!D6+'JABAR-3'!D6+'JABAR-4'!D6+'JABAR-5'!D6+'JABAR-6'!D6+'JABAR-7'!D6+'JABAR-8'!D6+'JABAR-9'!D6+'JABAR-10'!D6+'JABAR-11'!D6</f>
        <v>2553001</v>
      </c>
      <c r="E6" s="4">
        <f>D6/D7</f>
        <v>0.12039842288974494</v>
      </c>
    </row>
    <row r="7" spans="2:15" x14ac:dyDescent="0.25">
      <c r="C7" s="2" t="s">
        <v>2</v>
      </c>
      <c r="D7" s="33">
        <f>SUM(D5:D6)</f>
        <v>21204605</v>
      </c>
      <c r="E7" s="34">
        <v>1</v>
      </c>
    </row>
    <row r="10" spans="2:15" x14ac:dyDescent="0.25">
      <c r="B10" s="22" t="s">
        <v>0</v>
      </c>
      <c r="C10" s="23" t="s">
        <v>53</v>
      </c>
      <c r="D10" s="23" t="s">
        <v>54</v>
      </c>
      <c r="E10" s="23" t="s">
        <v>55</v>
      </c>
      <c r="F10" s="23" t="s">
        <v>56</v>
      </c>
      <c r="G10" s="23" t="s">
        <v>57</v>
      </c>
      <c r="H10" s="23" t="s">
        <v>58</v>
      </c>
      <c r="I10" s="23" t="s">
        <v>59</v>
      </c>
      <c r="J10" s="23" t="s">
        <v>60</v>
      </c>
      <c r="K10" s="23" t="s">
        <v>61</v>
      </c>
      <c r="L10" s="23" t="s">
        <v>62</v>
      </c>
      <c r="M10" s="23" t="s">
        <v>63</v>
      </c>
      <c r="N10" s="22" t="s">
        <v>49</v>
      </c>
      <c r="O10" s="22" t="s">
        <v>3</v>
      </c>
    </row>
    <row r="11" spans="2:15" x14ac:dyDescent="0.25">
      <c r="B11" s="35" t="s">
        <v>6</v>
      </c>
      <c r="C11" s="3">
        <f>'JABAR-1'!C10</f>
        <v>23260</v>
      </c>
      <c r="D11" s="3">
        <f>'JABAR-2'!C10</f>
        <v>60112</v>
      </c>
      <c r="E11" s="3">
        <f>'JABAR-3'!C10</f>
        <v>47150</v>
      </c>
      <c r="F11" s="3">
        <f>'JABAR-4'!C10</f>
        <v>41535</v>
      </c>
      <c r="G11" s="3">
        <f>'JABAR-5'!C10</f>
        <v>48210</v>
      </c>
      <c r="H11" s="3">
        <f>'JABAR-6'!C10</f>
        <v>39818</v>
      </c>
      <c r="I11" s="3">
        <f>'JABAR-7'!C10</f>
        <v>80959</v>
      </c>
      <c r="J11" s="3">
        <f>'JABAR-8'!C10</f>
        <v>93697</v>
      </c>
      <c r="K11" s="3">
        <f>'JABAR-9'!C10</f>
        <v>71249</v>
      </c>
      <c r="L11" s="3">
        <f>'JABAR-10'!C10</f>
        <v>54281</v>
      </c>
      <c r="M11" s="3">
        <f>'JABAR-11'!C10</f>
        <v>64454</v>
      </c>
      <c r="N11" s="3">
        <f>SUM(C11:M11)</f>
        <v>624725</v>
      </c>
      <c r="O11" s="16">
        <f>N11/N$49</f>
        <v>3.349443833356102E-2</v>
      </c>
    </row>
    <row r="12" spans="2:15" x14ac:dyDescent="0.25">
      <c r="B12" s="35" t="s">
        <v>7</v>
      </c>
      <c r="C12" s="3">
        <f>'JABAR-1'!C11</f>
        <v>7343</v>
      </c>
      <c r="D12" s="3">
        <f>'JABAR-2'!C11</f>
        <v>28002</v>
      </c>
      <c r="E12" s="3">
        <f>'JABAR-3'!C11</f>
        <v>26363</v>
      </c>
      <c r="F12" s="3">
        <f>'JABAR-4'!C11</f>
        <v>38489</v>
      </c>
      <c r="G12" s="3">
        <f>'JABAR-5'!C11</f>
        <v>33207</v>
      </c>
      <c r="H12" s="3">
        <f>'JABAR-6'!C11</f>
        <v>9427</v>
      </c>
      <c r="I12" s="3">
        <f>'JABAR-7'!C11</f>
        <v>39767</v>
      </c>
      <c r="J12" s="3">
        <f>'JABAR-8'!C11</f>
        <v>31543</v>
      </c>
      <c r="K12" s="3">
        <f>'JABAR-9'!C11</f>
        <v>54088</v>
      </c>
      <c r="L12" s="3">
        <f>'JABAR-10'!C11</f>
        <v>22958</v>
      </c>
      <c r="M12" s="3">
        <f>'JABAR-11'!C11</f>
        <v>39449</v>
      </c>
      <c r="N12" s="3">
        <f t="shared" ref="N12:N51" si="0">SUM(C12:M12)</f>
        <v>330636</v>
      </c>
      <c r="O12" s="16">
        <f t="shared" ref="O12:O51" si="1">N12/N$49</f>
        <v>1.7726947237352884E-2</v>
      </c>
    </row>
    <row r="13" spans="2:15" x14ac:dyDescent="0.25">
      <c r="B13" s="35" t="s">
        <v>8</v>
      </c>
      <c r="C13" s="3">
        <f>'JABAR-1'!C12</f>
        <v>2313</v>
      </c>
      <c r="D13" s="3">
        <f>'JABAR-2'!C12</f>
        <v>10487</v>
      </c>
      <c r="E13" s="3">
        <f>'JABAR-3'!C12</f>
        <v>10281</v>
      </c>
      <c r="F13" s="3">
        <f>'JABAR-4'!C12</f>
        <v>10354</v>
      </c>
      <c r="G13" s="3">
        <f>'JABAR-5'!C12</f>
        <v>10570</v>
      </c>
      <c r="H13" s="3">
        <f>'JABAR-6'!C12</f>
        <v>3379</v>
      </c>
      <c r="I13" s="3">
        <f>'JABAR-7'!C12</f>
        <v>14264</v>
      </c>
      <c r="J13" s="3">
        <f>'JABAR-8'!C12</f>
        <v>12721</v>
      </c>
      <c r="K13" s="3">
        <f>'JABAR-9'!C12</f>
        <v>17266</v>
      </c>
      <c r="L13" s="3">
        <f>'JABAR-10'!C12</f>
        <v>12718</v>
      </c>
      <c r="M13" s="3">
        <f>'JABAR-11'!C12</f>
        <v>14870</v>
      </c>
      <c r="N13" s="3">
        <f t="shared" si="0"/>
        <v>119223</v>
      </c>
      <c r="O13" s="16">
        <f t="shared" si="1"/>
        <v>6.3921044002435397E-3</v>
      </c>
    </row>
    <row r="14" spans="2:15" x14ac:dyDescent="0.25">
      <c r="B14" s="35" t="s">
        <v>9</v>
      </c>
      <c r="C14" s="3">
        <f>'JABAR-1'!C13</f>
        <v>7177</v>
      </c>
      <c r="D14" s="3">
        <f>'JABAR-2'!C13</f>
        <v>13083</v>
      </c>
      <c r="E14" s="3">
        <f>'JABAR-3'!C13</f>
        <v>13990</v>
      </c>
      <c r="F14" s="3">
        <f>'JABAR-4'!C13</f>
        <v>9281</v>
      </c>
      <c r="G14" s="3">
        <f>'JABAR-5'!C13</f>
        <v>11732</v>
      </c>
      <c r="H14" s="3">
        <f>'JABAR-6'!C13</f>
        <v>5765</v>
      </c>
      <c r="I14" s="3">
        <f>'JABAR-7'!C13</f>
        <v>16222</v>
      </c>
      <c r="J14" s="3">
        <f>'JABAR-8'!C13</f>
        <v>22075</v>
      </c>
      <c r="K14" s="3">
        <f>'JABAR-9'!C13</f>
        <v>19210</v>
      </c>
      <c r="L14" s="3">
        <f>'JABAR-10'!C13</f>
        <v>14575</v>
      </c>
      <c r="M14" s="3">
        <f>'JABAR-11'!C13</f>
        <v>25998</v>
      </c>
      <c r="N14" s="3">
        <f t="shared" si="0"/>
        <v>159108</v>
      </c>
      <c r="O14" s="16">
        <f t="shared" si="1"/>
        <v>8.5305263826103098E-3</v>
      </c>
    </row>
    <row r="15" spans="2:15" x14ac:dyDescent="0.25">
      <c r="B15" s="35" t="s">
        <v>10</v>
      </c>
      <c r="C15" s="3">
        <f>'JABAR-1'!C14</f>
        <v>54349</v>
      </c>
      <c r="D15" s="3">
        <f>'JABAR-2'!C14</f>
        <v>94970</v>
      </c>
      <c r="E15" s="3">
        <f>'JABAR-3'!C14</f>
        <v>55467</v>
      </c>
      <c r="F15" s="3">
        <f>'JABAR-4'!C14</f>
        <v>62938</v>
      </c>
      <c r="G15" s="3">
        <f>'JABAR-5'!C14</f>
        <v>131506</v>
      </c>
      <c r="H15" s="3">
        <f>'JABAR-6'!C14</f>
        <v>92841</v>
      </c>
      <c r="I15" s="3">
        <f>'JABAR-7'!C14</f>
        <v>127469</v>
      </c>
      <c r="J15" s="3">
        <f>'JABAR-8'!C14</f>
        <v>74415</v>
      </c>
      <c r="K15" s="3">
        <f>'JABAR-9'!C14</f>
        <v>79196</v>
      </c>
      <c r="L15" s="3">
        <f>'JABAR-10'!C14</f>
        <v>52069</v>
      </c>
      <c r="M15" s="3">
        <f>'JABAR-11'!C14</f>
        <v>68592</v>
      </c>
      <c r="N15" s="3">
        <f t="shared" si="0"/>
        <v>893812</v>
      </c>
      <c r="O15" s="16">
        <f t="shared" si="1"/>
        <v>4.7921454905433335E-2</v>
      </c>
    </row>
    <row r="16" spans="2:15" x14ac:dyDescent="0.25">
      <c r="B16" s="35" t="s">
        <v>11</v>
      </c>
      <c r="C16" s="3">
        <f>'JABAR-1'!C15</f>
        <v>7530</v>
      </c>
      <c r="D16" s="3">
        <f>'JABAR-2'!C15</f>
        <v>11126</v>
      </c>
      <c r="E16" s="3">
        <f>'JABAR-3'!C15</f>
        <v>9956</v>
      </c>
      <c r="F16" s="3">
        <f>'JABAR-4'!C15</f>
        <v>12695</v>
      </c>
      <c r="G16" s="3">
        <f>'JABAR-5'!C15</f>
        <v>15471</v>
      </c>
      <c r="H16" s="3">
        <f>'JABAR-6'!C15</f>
        <v>3883</v>
      </c>
      <c r="I16" s="3">
        <f>'JABAR-7'!C15</f>
        <v>11501</v>
      </c>
      <c r="J16" s="3">
        <f>'JABAR-8'!C15</f>
        <v>8764</v>
      </c>
      <c r="K16" s="3">
        <f>'JABAR-9'!C15</f>
        <v>12247</v>
      </c>
      <c r="L16" s="3">
        <f>'JABAR-10'!C15</f>
        <v>4628</v>
      </c>
      <c r="M16" s="3">
        <f>'JABAR-11'!C15</f>
        <v>22985</v>
      </c>
      <c r="N16" s="3">
        <f t="shared" si="0"/>
        <v>120786</v>
      </c>
      <c r="O16" s="16">
        <f t="shared" si="1"/>
        <v>6.4759041635239524E-3</v>
      </c>
    </row>
    <row r="17" spans="2:15" x14ac:dyDescent="0.25">
      <c r="B17" s="35" t="s">
        <v>12</v>
      </c>
      <c r="C17" s="3">
        <f>'JABAR-1'!C16</f>
        <v>9107</v>
      </c>
      <c r="D17" s="3">
        <f>'JABAR-2'!C16</f>
        <v>20139</v>
      </c>
      <c r="E17" s="3">
        <f>'JABAR-3'!C16</f>
        <v>10684</v>
      </c>
      <c r="F17" s="3">
        <f>'JABAR-4'!C16</f>
        <v>6543</v>
      </c>
      <c r="G17" s="3">
        <f>'JABAR-5'!C16</f>
        <v>16399</v>
      </c>
      <c r="H17" s="3">
        <f>'JABAR-6'!C16</f>
        <v>7557</v>
      </c>
      <c r="I17" s="3">
        <f>'JABAR-7'!C16</f>
        <v>23864</v>
      </c>
      <c r="J17" s="3">
        <f>'JABAR-8'!C16</f>
        <v>10858</v>
      </c>
      <c r="K17" s="3">
        <f>'JABAR-9'!C16</f>
        <v>21864</v>
      </c>
      <c r="L17" s="3">
        <f>'JABAR-10'!C16</f>
        <v>11652</v>
      </c>
      <c r="M17" s="3">
        <f>'JABAR-11'!C16</f>
        <v>15599</v>
      </c>
      <c r="N17" s="3">
        <f t="shared" si="0"/>
        <v>154266</v>
      </c>
      <c r="O17" s="16">
        <f t="shared" si="1"/>
        <v>8.2709240449239645E-3</v>
      </c>
    </row>
    <row r="18" spans="2:15" x14ac:dyDescent="0.25">
      <c r="B18" s="35" t="s">
        <v>13</v>
      </c>
      <c r="C18" s="3">
        <f>'JABAR-1'!C17</f>
        <v>230906</v>
      </c>
      <c r="D18" s="3">
        <f>'JABAR-2'!C17</f>
        <v>222361</v>
      </c>
      <c r="E18" s="3">
        <f>'JABAR-3'!C17</f>
        <v>135404</v>
      </c>
      <c r="F18" s="3">
        <f>'JABAR-4'!C17</f>
        <v>109489</v>
      </c>
      <c r="G18" s="3">
        <f>'JABAR-5'!C17</f>
        <v>193649</v>
      </c>
      <c r="H18" s="3">
        <f>'JABAR-6'!C17</f>
        <v>302977</v>
      </c>
      <c r="I18" s="3">
        <f>'JABAR-7'!C17</f>
        <v>246722</v>
      </c>
      <c r="J18" s="3">
        <f>'JABAR-8'!C17</f>
        <v>134525</v>
      </c>
      <c r="K18" s="3">
        <f>'JABAR-9'!C17</f>
        <v>138582</v>
      </c>
      <c r="L18" s="3">
        <f>'JABAR-10'!C17</f>
        <v>131101</v>
      </c>
      <c r="M18" s="3">
        <f>'JABAR-11'!C17</f>
        <v>180039</v>
      </c>
      <c r="N18" s="3">
        <f t="shared" si="0"/>
        <v>2025755</v>
      </c>
      <c r="O18" s="16">
        <f t="shared" si="1"/>
        <v>0.10861022998343735</v>
      </c>
    </row>
    <row r="19" spans="2:15" x14ac:dyDescent="0.25">
      <c r="B19" s="35" t="s">
        <v>14</v>
      </c>
      <c r="C19" s="3">
        <f>'JABAR-1'!C18</f>
        <v>47064</v>
      </c>
      <c r="D19" s="3">
        <f>'JABAR-2'!C18</f>
        <v>84562</v>
      </c>
      <c r="E19" s="3">
        <f>'JABAR-3'!C18</f>
        <v>27744</v>
      </c>
      <c r="F19" s="3">
        <f>'JABAR-4'!C18</f>
        <v>58550</v>
      </c>
      <c r="G19" s="3">
        <f>'JABAR-5'!C18</f>
        <v>67976</v>
      </c>
      <c r="H19" s="3">
        <f>'JABAR-6'!C18</f>
        <v>80391</v>
      </c>
      <c r="I19" s="3">
        <f>'JABAR-7'!C18</f>
        <v>82725</v>
      </c>
      <c r="J19" s="3">
        <f>'JABAR-8'!C18</f>
        <v>42877</v>
      </c>
      <c r="K19" s="3">
        <f>'JABAR-9'!C18</f>
        <v>191144</v>
      </c>
      <c r="L19" s="3">
        <f>'JABAR-10'!C18</f>
        <v>73224</v>
      </c>
      <c r="M19" s="3">
        <f>'JABAR-11'!C18</f>
        <v>159249</v>
      </c>
      <c r="N19" s="3">
        <f t="shared" si="0"/>
        <v>915506</v>
      </c>
      <c r="O19" s="16">
        <f t="shared" si="1"/>
        <v>4.9084572029301075E-2</v>
      </c>
    </row>
    <row r="20" spans="2:15" x14ac:dyDescent="0.25">
      <c r="B20" s="35" t="s">
        <v>15</v>
      </c>
      <c r="C20" s="3">
        <f>'JABAR-1'!C19</f>
        <v>821</v>
      </c>
      <c r="D20" s="3">
        <f>'JABAR-2'!C19</f>
        <v>0</v>
      </c>
      <c r="E20" s="3">
        <f>'JABAR-3'!C19</f>
        <v>0</v>
      </c>
      <c r="F20" s="3">
        <f>'JABAR-4'!C19</f>
        <v>0</v>
      </c>
      <c r="G20" s="3">
        <f>'JABAR-5'!C19</f>
        <v>0</v>
      </c>
      <c r="H20" s="3">
        <f>'JABAR-6'!C19</f>
        <v>0</v>
      </c>
      <c r="I20" s="3">
        <f>'JABAR-7'!C19</f>
        <v>0</v>
      </c>
      <c r="J20" s="3">
        <f>'JABAR-8'!C19</f>
        <v>0</v>
      </c>
      <c r="K20" s="3">
        <f>'JABAR-9'!C19</f>
        <v>0</v>
      </c>
      <c r="L20" s="3">
        <f>'JABAR-10'!C19</f>
        <v>0</v>
      </c>
      <c r="M20" s="3">
        <f>'JABAR-11'!C19</f>
        <v>0</v>
      </c>
      <c r="N20" s="3">
        <f t="shared" si="0"/>
        <v>821</v>
      </c>
      <c r="O20" s="16">
        <f t="shared" si="1"/>
        <v>4.4017661966230897E-5</v>
      </c>
    </row>
    <row r="21" spans="2:15" x14ac:dyDescent="0.25">
      <c r="B21" s="35" t="s">
        <v>16</v>
      </c>
      <c r="C21" s="3">
        <f>'JABAR-1'!C20</f>
        <v>1298</v>
      </c>
      <c r="D21" s="3">
        <f>'JABAR-2'!C20</f>
        <v>5915</v>
      </c>
      <c r="E21" s="3">
        <f>'JABAR-3'!C20</f>
        <v>3653</v>
      </c>
      <c r="F21" s="3">
        <f>'JABAR-4'!C20</f>
        <v>3006</v>
      </c>
      <c r="G21" s="3">
        <f>'JABAR-5'!C20</f>
        <v>2600</v>
      </c>
      <c r="H21" s="3">
        <f>'JABAR-6'!C20</f>
        <v>1335</v>
      </c>
      <c r="I21" s="3">
        <f>'JABAR-7'!C20</f>
        <v>7868</v>
      </c>
      <c r="J21" s="3">
        <f>'JABAR-8'!C20</f>
        <v>4992</v>
      </c>
      <c r="K21" s="3">
        <f>'JABAR-9'!C20</f>
        <v>3911</v>
      </c>
      <c r="L21" s="3">
        <f>'JABAR-10'!C20</f>
        <v>2453</v>
      </c>
      <c r="M21" s="3">
        <f>'JABAR-11'!C20</f>
        <v>5346</v>
      </c>
      <c r="N21" s="3">
        <f t="shared" si="0"/>
        <v>42377</v>
      </c>
      <c r="O21" s="16">
        <f t="shared" si="1"/>
        <v>2.2720297943276085E-3</v>
      </c>
    </row>
    <row r="22" spans="2:15" x14ac:dyDescent="0.25">
      <c r="B22" s="35" t="s">
        <v>17</v>
      </c>
      <c r="C22" s="3">
        <f>'JABAR-1'!C21</f>
        <v>2036</v>
      </c>
      <c r="D22" s="3">
        <f>'JABAR-2'!C21</f>
        <v>9184</v>
      </c>
      <c r="E22" s="3">
        <f>'JABAR-3'!C21</f>
        <v>4470</v>
      </c>
      <c r="F22" s="3">
        <f>'JABAR-4'!C21</f>
        <v>3357</v>
      </c>
      <c r="G22" s="3">
        <f>'JABAR-5'!C21</f>
        <v>5999</v>
      </c>
      <c r="H22" s="3">
        <f>'JABAR-6'!C21</f>
        <v>1367</v>
      </c>
      <c r="I22" s="3">
        <f>'JABAR-7'!C21</f>
        <v>2943</v>
      </c>
      <c r="J22" s="3">
        <f>'JABAR-8'!C21</f>
        <v>2774</v>
      </c>
      <c r="K22" s="3">
        <f>'JABAR-9'!C21</f>
        <v>5060</v>
      </c>
      <c r="L22" s="3">
        <f>'JABAR-10'!C21</f>
        <v>1707</v>
      </c>
      <c r="M22" s="3">
        <f>'JABAR-11'!C21</f>
        <v>3399</v>
      </c>
      <c r="N22" s="3">
        <f t="shared" si="0"/>
        <v>42296</v>
      </c>
      <c r="O22" s="16">
        <f t="shared" si="1"/>
        <v>2.2676870042919635E-3</v>
      </c>
    </row>
    <row r="23" spans="2:15" x14ac:dyDescent="0.25">
      <c r="B23" s="35" t="s">
        <v>18</v>
      </c>
      <c r="C23" s="3">
        <f>'JABAR-1'!C22</f>
        <v>18182</v>
      </c>
      <c r="D23" s="3">
        <f>'JABAR-2'!C22</f>
        <v>60400</v>
      </c>
      <c r="E23" s="3">
        <f>'JABAR-3'!C22</f>
        <v>26761</v>
      </c>
      <c r="F23" s="3">
        <f>'JABAR-4'!C22</f>
        <v>17999</v>
      </c>
      <c r="G23" s="3">
        <f>'JABAR-5'!C22</f>
        <v>17718</v>
      </c>
      <c r="H23" s="3">
        <f>'JABAR-6'!C22</f>
        <v>25773</v>
      </c>
      <c r="I23" s="3">
        <f>'JABAR-7'!C22</f>
        <v>66293</v>
      </c>
      <c r="J23" s="3">
        <f>'JABAR-8'!C22</f>
        <v>107128</v>
      </c>
      <c r="K23" s="3">
        <f>'JABAR-9'!C22</f>
        <v>69690</v>
      </c>
      <c r="L23" s="3">
        <f>'JABAR-10'!C22</f>
        <v>43225</v>
      </c>
      <c r="M23" s="3">
        <f>'JABAR-11'!C22</f>
        <v>144986</v>
      </c>
      <c r="N23" s="3">
        <f t="shared" si="0"/>
        <v>598155</v>
      </c>
      <c r="O23" s="16">
        <f t="shared" si="1"/>
        <v>3.2069895972485801E-2</v>
      </c>
    </row>
    <row r="24" spans="2:15" x14ac:dyDescent="0.25">
      <c r="B24" s="35" t="s">
        <v>19</v>
      </c>
      <c r="C24" s="3">
        <f>'JABAR-1'!C23</f>
        <v>2403</v>
      </c>
      <c r="D24" s="3">
        <f>'JABAR-2'!C23</f>
        <v>3860</v>
      </c>
      <c r="E24" s="3">
        <f>'JABAR-3'!C23</f>
        <v>2789</v>
      </c>
      <c r="F24" s="3">
        <f>'JABAR-4'!C23</f>
        <v>7120</v>
      </c>
      <c r="G24" s="3">
        <f>'JABAR-5'!C23</f>
        <v>2935</v>
      </c>
      <c r="H24" s="3">
        <f>'JABAR-6'!C23</f>
        <v>2179</v>
      </c>
      <c r="I24" s="3">
        <f>'JABAR-7'!C23</f>
        <v>2903</v>
      </c>
      <c r="J24" s="3">
        <f>'JABAR-8'!C23</f>
        <v>6389</v>
      </c>
      <c r="K24" s="3">
        <f>'JABAR-9'!C23</f>
        <v>5336</v>
      </c>
      <c r="L24" s="3">
        <f>'JABAR-10'!C23</f>
        <v>1931</v>
      </c>
      <c r="M24" s="3">
        <f>'JABAR-11'!C23</f>
        <v>3962</v>
      </c>
      <c r="N24" s="3">
        <f t="shared" si="0"/>
        <v>41807</v>
      </c>
      <c r="O24" s="16">
        <f t="shared" si="1"/>
        <v>2.2414694200026978E-3</v>
      </c>
    </row>
    <row r="25" spans="2:15" x14ac:dyDescent="0.25">
      <c r="B25" s="35" t="s">
        <v>20</v>
      </c>
      <c r="C25" s="3">
        <f>'JABAR-1'!C24</f>
        <v>0</v>
      </c>
      <c r="D25" s="3">
        <f>'JABAR-2'!C24</f>
        <v>2610</v>
      </c>
      <c r="E25" s="3">
        <f>'JABAR-3'!C24</f>
        <v>3323</v>
      </c>
      <c r="F25" s="3">
        <f>'JABAR-4'!C24</f>
        <v>0</v>
      </c>
      <c r="G25" s="3">
        <f>'JABAR-5'!C24</f>
        <v>2256</v>
      </c>
      <c r="H25" s="3">
        <f>'JABAR-6'!C24</f>
        <v>1267</v>
      </c>
      <c r="I25" s="3">
        <f>'JABAR-7'!C24</f>
        <v>3093</v>
      </c>
      <c r="J25" s="3">
        <f>'JABAR-8'!C24</f>
        <v>3281</v>
      </c>
      <c r="K25" s="3">
        <f>'JABAR-9'!C24</f>
        <v>3809</v>
      </c>
      <c r="L25" s="3">
        <f>'JABAR-10'!C24</f>
        <v>3329</v>
      </c>
      <c r="M25" s="3">
        <f>'JABAR-11'!C24</f>
        <v>5815</v>
      </c>
      <c r="N25" s="3">
        <f t="shared" si="0"/>
        <v>28783</v>
      </c>
      <c r="O25" s="16">
        <f t="shared" si="1"/>
        <v>1.5431916740243894E-3</v>
      </c>
    </row>
    <row r="26" spans="2:15" x14ac:dyDescent="0.25">
      <c r="B26" s="35" t="s">
        <v>21</v>
      </c>
      <c r="C26" s="3">
        <f>'JABAR-1'!C25</f>
        <v>7024</v>
      </c>
      <c r="D26" s="3">
        <f>'JABAR-2'!C25</f>
        <v>15190</v>
      </c>
      <c r="E26" s="3">
        <f>'JABAR-3'!C25</f>
        <v>7390</v>
      </c>
      <c r="F26" s="3">
        <f>'JABAR-4'!C25</f>
        <v>5087</v>
      </c>
      <c r="G26" s="3">
        <f>'JABAR-5'!C25</f>
        <v>12435</v>
      </c>
      <c r="H26" s="3">
        <f>'JABAR-6'!C25</f>
        <v>7294</v>
      </c>
      <c r="I26" s="3">
        <f>'JABAR-7'!C25</f>
        <v>16796</v>
      </c>
      <c r="J26" s="3">
        <f>'JABAR-8'!C25</f>
        <v>8172</v>
      </c>
      <c r="K26" s="3">
        <f>'JABAR-9'!C25</f>
        <v>7970</v>
      </c>
      <c r="L26" s="3">
        <f>'JABAR-10'!C25</f>
        <v>14713</v>
      </c>
      <c r="M26" s="3">
        <f>'JABAR-11'!C25</f>
        <v>16535</v>
      </c>
      <c r="N26" s="3">
        <f t="shared" si="0"/>
        <v>118606</v>
      </c>
      <c r="O26" s="16">
        <f t="shared" si="1"/>
        <v>6.3590241354041189E-3</v>
      </c>
    </row>
    <row r="27" spans="2:15" x14ac:dyDescent="0.25">
      <c r="B27" s="35" t="s">
        <v>22</v>
      </c>
      <c r="C27" s="3">
        <f>'JABAR-1'!C26</f>
        <v>1971</v>
      </c>
      <c r="D27" s="3">
        <f>'JABAR-2'!C26</f>
        <v>4838</v>
      </c>
      <c r="E27" s="3">
        <f>'JABAR-3'!C26</f>
        <v>1524</v>
      </c>
      <c r="F27" s="3">
        <f>'JABAR-4'!C26</f>
        <v>2030</v>
      </c>
      <c r="G27" s="3">
        <f>'JABAR-5'!C26</f>
        <v>5881</v>
      </c>
      <c r="H27" s="3">
        <f>'JABAR-6'!C26</f>
        <v>2675</v>
      </c>
      <c r="I27" s="3">
        <f>'JABAR-7'!C26</f>
        <v>12001</v>
      </c>
      <c r="J27" s="3">
        <f>'JABAR-8'!C26</f>
        <v>10600</v>
      </c>
      <c r="K27" s="3">
        <f>'JABAR-9'!C26</f>
        <v>4676</v>
      </c>
      <c r="L27" s="3">
        <f>'JABAR-10'!C26</f>
        <v>889</v>
      </c>
      <c r="M27" s="3">
        <f>'JABAR-11'!C26</f>
        <v>4988</v>
      </c>
      <c r="N27" s="3">
        <f t="shared" si="0"/>
        <v>52073</v>
      </c>
      <c r="O27" s="16">
        <f t="shared" si="1"/>
        <v>2.7918778460018774E-3</v>
      </c>
    </row>
    <row r="28" spans="2:15" x14ac:dyDescent="0.25">
      <c r="B28" s="35" t="s">
        <v>23</v>
      </c>
      <c r="C28" s="3">
        <f>'JABAR-1'!C27</f>
        <v>1951</v>
      </c>
      <c r="D28" s="3">
        <f>'JABAR-2'!C27</f>
        <v>3055</v>
      </c>
      <c r="E28" s="3">
        <f>'JABAR-3'!C27</f>
        <v>4593</v>
      </c>
      <c r="F28" s="3">
        <f>'JABAR-4'!C27</f>
        <v>2470</v>
      </c>
      <c r="G28" s="3">
        <f>'JABAR-5'!C27</f>
        <v>5832</v>
      </c>
      <c r="H28" s="3">
        <f>'JABAR-6'!C27</f>
        <v>8326</v>
      </c>
      <c r="I28" s="3">
        <f>'JABAR-7'!C27</f>
        <v>7219</v>
      </c>
      <c r="J28" s="3">
        <f>'JABAR-8'!C27</f>
        <v>5430</v>
      </c>
      <c r="K28" s="3">
        <f>'JABAR-9'!C27</f>
        <v>5082</v>
      </c>
      <c r="L28" s="3">
        <f>'JABAR-10'!C27</f>
        <v>2935</v>
      </c>
      <c r="M28" s="3">
        <f>'JABAR-11'!C27</f>
        <v>5238</v>
      </c>
      <c r="N28" s="3">
        <f t="shared" si="0"/>
        <v>52131</v>
      </c>
      <c r="O28" s="16">
        <f t="shared" si="1"/>
        <v>2.7949874981261667E-3</v>
      </c>
    </row>
    <row r="29" spans="2:15" x14ac:dyDescent="0.25">
      <c r="B29" s="35" t="s">
        <v>24</v>
      </c>
      <c r="C29" s="3">
        <f>'JABAR-1'!C28</f>
        <v>0</v>
      </c>
      <c r="D29" s="3">
        <f>'JABAR-2'!C28</f>
        <v>0</v>
      </c>
      <c r="E29" s="3">
        <f>'JABAR-3'!C28</f>
        <v>0</v>
      </c>
      <c r="F29" s="3">
        <f>'JABAR-4'!C28</f>
        <v>0</v>
      </c>
      <c r="G29" s="3">
        <f>'JABAR-5'!C28</f>
        <v>0</v>
      </c>
      <c r="H29" s="3">
        <f>'JABAR-6'!C28</f>
        <v>850</v>
      </c>
      <c r="I29" s="3">
        <f>'JABAR-7'!C28</f>
        <v>2042</v>
      </c>
      <c r="J29" s="3">
        <f>'JABAR-8'!C28</f>
        <v>0</v>
      </c>
      <c r="K29" s="3">
        <f>'JABAR-9'!C28</f>
        <v>0</v>
      </c>
      <c r="L29" s="3">
        <f>'JABAR-10'!C28</f>
        <v>0</v>
      </c>
      <c r="M29" s="3">
        <f>'JABAR-11'!C28</f>
        <v>0</v>
      </c>
      <c r="N29" s="3">
        <f t="shared" si="0"/>
        <v>2892</v>
      </c>
      <c r="O29" s="16">
        <f t="shared" si="1"/>
        <v>1.5505368868007276E-4</v>
      </c>
    </row>
    <row r="30" spans="2:15" x14ac:dyDescent="0.25">
      <c r="B30" s="35" t="s">
        <v>25</v>
      </c>
      <c r="C30" s="3">
        <f>'JABAR-1'!C29</f>
        <v>2405</v>
      </c>
      <c r="D30" s="3">
        <f>'JABAR-2'!C29</f>
        <v>3190</v>
      </c>
      <c r="E30" s="3">
        <f>'JABAR-3'!C29</f>
        <v>2267</v>
      </c>
      <c r="F30" s="3">
        <f>'JABAR-4'!C29</f>
        <v>1930</v>
      </c>
      <c r="G30" s="3">
        <f>'JABAR-5'!C29</f>
        <v>6904</v>
      </c>
      <c r="H30" s="3">
        <f>'JABAR-6'!C29</f>
        <v>2054</v>
      </c>
      <c r="I30" s="3">
        <f>'JABAR-7'!C29</f>
        <v>5540</v>
      </c>
      <c r="J30" s="3">
        <f>'JABAR-8'!C29</f>
        <v>2317</v>
      </c>
      <c r="K30" s="3">
        <f>'JABAR-9'!C29</f>
        <v>3402</v>
      </c>
      <c r="L30" s="3">
        <f>'JABAR-10'!C29</f>
        <v>3348</v>
      </c>
      <c r="M30" s="3">
        <f>'JABAR-11'!C29</f>
        <v>5414</v>
      </c>
      <c r="N30" s="3">
        <f t="shared" si="0"/>
        <v>38771</v>
      </c>
      <c r="O30" s="16">
        <f t="shared" si="1"/>
        <v>2.0786952157037003E-3</v>
      </c>
    </row>
    <row r="31" spans="2:15" x14ac:dyDescent="0.25">
      <c r="B31" s="35" t="s">
        <v>26</v>
      </c>
      <c r="C31" s="3">
        <f>'JABAR-1'!C30</f>
        <v>3577</v>
      </c>
      <c r="D31" s="3">
        <f>'JABAR-2'!C30</f>
        <v>6305</v>
      </c>
      <c r="E31" s="3">
        <f>'JABAR-3'!C30</f>
        <v>9199</v>
      </c>
      <c r="F31" s="3">
        <f>'JABAR-4'!C30</f>
        <v>3770</v>
      </c>
      <c r="G31" s="3">
        <f>'JABAR-5'!C30</f>
        <v>5859</v>
      </c>
      <c r="H31" s="3">
        <f>'JABAR-6'!C30</f>
        <v>6249</v>
      </c>
      <c r="I31" s="3">
        <f>'JABAR-7'!C30</f>
        <v>6775</v>
      </c>
      <c r="J31" s="3">
        <f>'JABAR-8'!C30</f>
        <v>5499</v>
      </c>
      <c r="K31" s="3">
        <f>'JABAR-9'!C30</f>
        <v>3104</v>
      </c>
      <c r="L31" s="3">
        <f>'JABAR-10'!C30</f>
        <v>10868</v>
      </c>
      <c r="M31" s="3">
        <f>'JABAR-11'!C30</f>
        <v>7924</v>
      </c>
      <c r="N31" s="3">
        <f t="shared" si="0"/>
        <v>69129</v>
      </c>
      <c r="O31" s="16">
        <f t="shared" si="1"/>
        <v>3.7063300293100798E-3</v>
      </c>
    </row>
    <row r="32" spans="2:15" x14ac:dyDescent="0.25">
      <c r="B32" s="35" t="s">
        <v>27</v>
      </c>
      <c r="C32" s="3">
        <f>'JABAR-1'!C31</f>
        <v>3571</v>
      </c>
      <c r="D32" s="3">
        <f>'JABAR-2'!C31</f>
        <v>2584</v>
      </c>
      <c r="E32" s="3">
        <f>'JABAR-3'!C31</f>
        <v>2455</v>
      </c>
      <c r="F32" s="3">
        <f>'JABAR-4'!C31</f>
        <v>1744</v>
      </c>
      <c r="G32" s="3">
        <f>'JABAR-5'!C31</f>
        <v>1859</v>
      </c>
      <c r="H32" s="3">
        <f>'JABAR-6'!C31</f>
        <v>2737</v>
      </c>
      <c r="I32" s="3">
        <f>'JABAR-7'!C31</f>
        <v>2658</v>
      </c>
      <c r="J32" s="3">
        <f>'JABAR-8'!C31</f>
        <v>1856</v>
      </c>
      <c r="K32" s="3">
        <f>'JABAR-9'!C31</f>
        <v>4540</v>
      </c>
      <c r="L32" s="3">
        <f>'JABAR-10'!C31</f>
        <v>885</v>
      </c>
      <c r="M32" s="3">
        <f>'JABAR-11'!C31</f>
        <v>2886</v>
      </c>
      <c r="N32" s="3">
        <f t="shared" si="0"/>
        <v>27775</v>
      </c>
      <c r="O32" s="16">
        <f t="shared" si="1"/>
        <v>1.4891480646919161E-3</v>
      </c>
    </row>
    <row r="33" spans="2:15" x14ac:dyDescent="0.25">
      <c r="B33" s="35" t="s">
        <v>28</v>
      </c>
      <c r="C33" s="3">
        <f>'JABAR-1'!C32</f>
        <v>131368</v>
      </c>
      <c r="D33" s="3">
        <f>'JABAR-2'!C32</f>
        <v>309886</v>
      </c>
      <c r="E33" s="3">
        <f>'JABAR-3'!C32</f>
        <v>164098</v>
      </c>
      <c r="F33" s="3">
        <f>'JABAR-4'!C32</f>
        <v>165552</v>
      </c>
      <c r="G33" s="3">
        <f>'JABAR-5'!C32</f>
        <v>254193</v>
      </c>
      <c r="H33" s="3">
        <f>'JABAR-6'!C32</f>
        <v>131563</v>
      </c>
      <c r="I33" s="3">
        <f>'JABAR-7'!C32</f>
        <v>362247</v>
      </c>
      <c r="J33" s="3">
        <f>'JABAR-8'!C32</f>
        <v>408802</v>
      </c>
      <c r="K33" s="3">
        <f>'JABAR-9'!C32</f>
        <v>237886</v>
      </c>
      <c r="L33" s="3">
        <f>'JABAR-10'!C32</f>
        <v>226994</v>
      </c>
      <c r="M33" s="3">
        <f>'JABAR-11'!C32</f>
        <v>283433</v>
      </c>
      <c r="N33" s="3">
        <f t="shared" si="0"/>
        <v>2676022</v>
      </c>
      <c r="O33" s="16">
        <f t="shared" si="1"/>
        <v>0.14347409477490514</v>
      </c>
    </row>
    <row r="34" spans="2:15" x14ac:dyDescent="0.25">
      <c r="B34" s="35" t="s">
        <v>29</v>
      </c>
      <c r="C34" s="3">
        <f>'JABAR-1'!C33</f>
        <v>52703</v>
      </c>
      <c r="D34" s="3">
        <f>'JABAR-2'!C33</f>
        <v>85216</v>
      </c>
      <c r="E34" s="3">
        <f>'JABAR-3'!C33</f>
        <v>85646</v>
      </c>
      <c r="F34" s="3">
        <f>'JABAR-4'!C33</f>
        <v>84528</v>
      </c>
      <c r="G34" s="3">
        <f>'JABAR-5'!C33</f>
        <v>147824</v>
      </c>
      <c r="H34" s="3">
        <f>'JABAR-6'!C33</f>
        <v>69539</v>
      </c>
      <c r="I34" s="3">
        <f>'JABAR-7'!C33</f>
        <v>113641</v>
      </c>
      <c r="J34" s="3">
        <f>'JABAR-8'!C33</f>
        <v>48590</v>
      </c>
      <c r="K34" s="3">
        <f>'JABAR-9'!C33</f>
        <v>114627</v>
      </c>
      <c r="L34" s="3">
        <f>'JABAR-10'!C33</f>
        <v>70525</v>
      </c>
      <c r="M34" s="3">
        <f>'JABAR-11'!C33</f>
        <v>311541</v>
      </c>
      <c r="N34" s="3">
        <f t="shared" si="0"/>
        <v>1184380</v>
      </c>
      <c r="O34" s="16">
        <f t="shared" si="1"/>
        <v>6.3500168671820401E-2</v>
      </c>
    </row>
    <row r="35" spans="2:15" x14ac:dyDescent="0.25">
      <c r="B35" s="35" t="s">
        <v>30</v>
      </c>
      <c r="C35" s="3">
        <f>'JABAR-1'!C34</f>
        <v>32841</v>
      </c>
      <c r="D35" s="3">
        <f>'JABAR-2'!C34</f>
        <v>12762</v>
      </c>
      <c r="E35" s="3">
        <f>'JABAR-3'!C34</f>
        <v>9125</v>
      </c>
      <c r="F35" s="3">
        <f>'JABAR-4'!C34</f>
        <v>1904</v>
      </c>
      <c r="G35" s="3">
        <f>'JABAR-5'!C34</f>
        <v>12506</v>
      </c>
      <c r="H35" s="3">
        <f>'JABAR-6'!C34</f>
        <v>38764</v>
      </c>
      <c r="I35" s="3">
        <f>'JABAR-7'!C34</f>
        <v>18036</v>
      </c>
      <c r="J35" s="3">
        <f>'JABAR-8'!C34</f>
        <v>6054</v>
      </c>
      <c r="K35" s="3">
        <f>'JABAR-9'!C34</f>
        <v>3375</v>
      </c>
      <c r="L35" s="3">
        <f>'JABAR-10'!C34</f>
        <v>1982</v>
      </c>
      <c r="M35" s="3">
        <f>'JABAR-11'!C34</f>
        <v>3498</v>
      </c>
      <c r="N35" s="3">
        <f t="shared" si="0"/>
        <v>140847</v>
      </c>
      <c r="O35" s="16">
        <f t="shared" si="1"/>
        <v>7.5514684956854115E-3</v>
      </c>
    </row>
    <row r="36" spans="2:15" x14ac:dyDescent="0.25">
      <c r="B36" s="35" t="s">
        <v>31</v>
      </c>
      <c r="C36" s="3">
        <f>'JABAR-1'!C35</f>
        <v>1826</v>
      </c>
      <c r="D36" s="3">
        <f>'JABAR-2'!C35</f>
        <v>3648</v>
      </c>
      <c r="E36" s="3">
        <f>'JABAR-3'!C35</f>
        <v>1539</v>
      </c>
      <c r="F36" s="3">
        <f>'JABAR-4'!C35</f>
        <v>896</v>
      </c>
      <c r="G36" s="3">
        <f>'JABAR-5'!C35</f>
        <v>3109</v>
      </c>
      <c r="H36" s="3">
        <f>'JABAR-6'!C35</f>
        <v>2393</v>
      </c>
      <c r="I36" s="3">
        <f>'JABAR-7'!C35</f>
        <v>2157</v>
      </c>
      <c r="J36" s="3">
        <f>'JABAR-8'!C35</f>
        <v>4399</v>
      </c>
      <c r="K36" s="3">
        <f>'JABAR-9'!C35</f>
        <v>2397</v>
      </c>
      <c r="L36" s="3">
        <f>'JABAR-10'!C35</f>
        <v>1292</v>
      </c>
      <c r="M36" s="3">
        <f>'JABAR-11'!C35</f>
        <v>2410</v>
      </c>
      <c r="N36" s="3">
        <f t="shared" si="0"/>
        <v>26066</v>
      </c>
      <c r="O36" s="16">
        <f t="shared" si="1"/>
        <v>1.3975205564089822E-3</v>
      </c>
    </row>
    <row r="37" spans="2:15" x14ac:dyDescent="0.25">
      <c r="B37" s="35" t="s">
        <v>32</v>
      </c>
      <c r="C37" s="3">
        <f>'JABAR-1'!C36</f>
        <v>26030</v>
      </c>
      <c r="D37" s="3">
        <f>'JABAR-2'!C36</f>
        <v>61183</v>
      </c>
      <c r="E37" s="3">
        <f>'JABAR-3'!C36</f>
        <v>51086</v>
      </c>
      <c r="F37" s="3">
        <f>'JABAR-4'!C36</f>
        <v>14094</v>
      </c>
      <c r="G37" s="3">
        <f>'JABAR-5'!C36</f>
        <v>29495</v>
      </c>
      <c r="H37" s="3">
        <f>'JABAR-6'!C36</f>
        <v>20004</v>
      </c>
      <c r="I37" s="3">
        <f>'JABAR-7'!C36</f>
        <v>61541</v>
      </c>
      <c r="J37" s="3">
        <f>'JABAR-8'!C36</f>
        <v>33467</v>
      </c>
      <c r="K37" s="3">
        <f>'JABAR-9'!C36</f>
        <v>28626</v>
      </c>
      <c r="L37" s="3">
        <f>'JABAR-10'!C36</f>
        <v>28358</v>
      </c>
      <c r="M37" s="3">
        <f>'JABAR-11'!C36</f>
        <v>52881</v>
      </c>
      <c r="N37" s="3">
        <f t="shared" si="0"/>
        <v>406765</v>
      </c>
      <c r="O37" s="16">
        <f t="shared" si="1"/>
        <v>2.1808580109249586E-2</v>
      </c>
    </row>
    <row r="38" spans="2:15" x14ac:dyDescent="0.25">
      <c r="B38" s="35" t="s">
        <v>33</v>
      </c>
      <c r="C38" s="3">
        <f>'JABAR-1'!C37</f>
        <v>132204</v>
      </c>
      <c r="D38" s="3">
        <f>'JABAR-2'!C37</f>
        <v>335005</v>
      </c>
      <c r="E38" s="3">
        <f>'JABAR-3'!C37</f>
        <v>167780</v>
      </c>
      <c r="F38" s="3">
        <f>'JABAR-4'!C37</f>
        <v>136730</v>
      </c>
      <c r="G38" s="3">
        <f>'JABAR-5'!C37</f>
        <v>227866</v>
      </c>
      <c r="H38" s="3">
        <f>'JABAR-6'!C37</f>
        <v>162902</v>
      </c>
      <c r="I38" s="3">
        <f>'JABAR-7'!C37</f>
        <v>297215</v>
      </c>
      <c r="J38" s="3">
        <f>'JABAR-8'!C37</f>
        <v>358942</v>
      </c>
      <c r="K38" s="3">
        <f>'JABAR-9'!C37</f>
        <v>408657</v>
      </c>
      <c r="L38" s="3">
        <f>'JABAR-10'!C37</f>
        <v>299829</v>
      </c>
      <c r="M38" s="3">
        <f>'JABAR-11'!C37</f>
        <v>223175</v>
      </c>
      <c r="N38" s="3">
        <f t="shared" si="0"/>
        <v>2750305</v>
      </c>
      <c r="O38" s="16">
        <f t="shared" si="1"/>
        <v>0.14745675492574259</v>
      </c>
    </row>
    <row r="39" spans="2:15" x14ac:dyDescent="0.25">
      <c r="B39" s="35" t="s">
        <v>34</v>
      </c>
      <c r="C39" s="3">
        <f>'JABAR-1'!C38</f>
        <v>3887</v>
      </c>
      <c r="D39" s="3">
        <f>'JABAR-2'!C38</f>
        <v>5465</v>
      </c>
      <c r="E39" s="3">
        <f>'JABAR-3'!C38</f>
        <v>4339</v>
      </c>
      <c r="F39" s="3">
        <f>'JABAR-4'!C38</f>
        <v>7140</v>
      </c>
      <c r="G39" s="3">
        <f>'JABAR-5'!C38</f>
        <v>10085</v>
      </c>
      <c r="H39" s="3">
        <f>'JABAR-6'!C38</f>
        <v>9213</v>
      </c>
      <c r="I39" s="3">
        <f>'JABAR-7'!C38</f>
        <v>21101</v>
      </c>
      <c r="J39" s="3">
        <f>'JABAR-8'!C38</f>
        <v>2319</v>
      </c>
      <c r="K39" s="3">
        <f>'JABAR-9'!C38</f>
        <v>12747</v>
      </c>
      <c r="L39" s="3">
        <f>'JABAR-10'!C38</f>
        <v>3913</v>
      </c>
      <c r="M39" s="3">
        <f>'JABAR-11'!C38</f>
        <v>17254</v>
      </c>
      <c r="N39" s="3">
        <f t="shared" si="0"/>
        <v>97463</v>
      </c>
      <c r="O39" s="16">
        <f t="shared" si="1"/>
        <v>5.2254487067171273E-3</v>
      </c>
    </row>
    <row r="40" spans="2:15" x14ac:dyDescent="0.25">
      <c r="B40" s="35" t="s">
        <v>35</v>
      </c>
      <c r="C40" s="3">
        <f>'JABAR-1'!C39</f>
        <v>1722</v>
      </c>
      <c r="D40" s="3">
        <f>'JABAR-2'!C39</f>
        <v>2488</v>
      </c>
      <c r="E40" s="3">
        <f>'JABAR-3'!C39</f>
        <v>5608</v>
      </c>
      <c r="F40" s="3">
        <f>'JABAR-4'!C39</f>
        <v>4788</v>
      </c>
      <c r="G40" s="3">
        <f>'JABAR-5'!C39</f>
        <v>2996</v>
      </c>
      <c r="H40" s="3">
        <f>'JABAR-6'!C39</f>
        <v>3911</v>
      </c>
      <c r="I40" s="3">
        <f>'JABAR-7'!C39</f>
        <v>4611</v>
      </c>
      <c r="J40" s="3">
        <f>'JABAR-8'!C39</f>
        <v>3228</v>
      </c>
      <c r="K40" s="3">
        <f>'JABAR-9'!C39</f>
        <v>19774</v>
      </c>
      <c r="L40" s="3">
        <f>'JABAR-10'!C39</f>
        <v>1790</v>
      </c>
      <c r="M40" s="3">
        <f>'JABAR-11'!C39</f>
        <v>3464</v>
      </c>
      <c r="N40" s="3">
        <f t="shared" si="0"/>
        <v>54380</v>
      </c>
      <c r="O40" s="16">
        <f t="shared" si="1"/>
        <v>2.9155669399800683E-3</v>
      </c>
    </row>
    <row r="41" spans="2:15" x14ac:dyDescent="0.25">
      <c r="B41" s="35" t="s">
        <v>36</v>
      </c>
      <c r="C41" s="3">
        <f>'JABAR-1'!C40</f>
        <v>527624</v>
      </c>
      <c r="D41" s="3">
        <f>'JABAR-2'!C40</f>
        <v>605702</v>
      </c>
      <c r="E41" s="3">
        <f>'JABAR-3'!C40</f>
        <v>374250</v>
      </c>
      <c r="F41" s="3">
        <f>'JABAR-4'!C40</f>
        <v>311424</v>
      </c>
      <c r="G41" s="3">
        <f>'JABAR-5'!C40</f>
        <v>553302</v>
      </c>
      <c r="H41" s="3">
        <f>'JABAR-6'!C40</f>
        <v>478826</v>
      </c>
      <c r="I41" s="3">
        <f>'JABAR-7'!C40</f>
        <v>467708</v>
      </c>
      <c r="J41" s="3">
        <f>'JABAR-8'!C40</f>
        <v>263111</v>
      </c>
      <c r="K41" s="3">
        <f>'JABAR-9'!C40</f>
        <v>283817</v>
      </c>
      <c r="L41" s="3">
        <f>'JABAR-10'!C40</f>
        <v>282826</v>
      </c>
      <c r="M41" s="3">
        <f>'JABAR-11'!C40</f>
        <v>480685</v>
      </c>
      <c r="N41" s="3">
        <f t="shared" si="0"/>
        <v>4629275</v>
      </c>
      <c r="O41" s="16">
        <f t="shared" si="1"/>
        <v>0.24819715237359746</v>
      </c>
    </row>
    <row r="42" spans="2:15" x14ac:dyDescent="0.25">
      <c r="B42" s="35" t="s">
        <v>37</v>
      </c>
      <c r="C42" s="3">
        <f>'JABAR-1'!C41</f>
        <v>2351</v>
      </c>
      <c r="D42" s="3">
        <f>'JABAR-2'!C41</f>
        <v>4075</v>
      </c>
      <c r="E42" s="3">
        <f>'JABAR-3'!C41</f>
        <v>3331</v>
      </c>
      <c r="F42" s="3">
        <f>'JABAR-4'!C41</f>
        <v>2239</v>
      </c>
      <c r="G42" s="3">
        <f>'JABAR-5'!C41</f>
        <v>3393</v>
      </c>
      <c r="H42" s="3">
        <f>'JABAR-6'!C41</f>
        <v>4234</v>
      </c>
      <c r="I42" s="3">
        <f>'JABAR-7'!C41</f>
        <v>2890</v>
      </c>
      <c r="J42" s="3">
        <f>'JABAR-8'!C41</f>
        <v>1970</v>
      </c>
      <c r="K42" s="3">
        <f>'JABAR-9'!C41</f>
        <v>1748</v>
      </c>
      <c r="L42" s="3">
        <f>'JABAR-10'!C41</f>
        <v>1432</v>
      </c>
      <c r="M42" s="3">
        <f>'JABAR-11'!C41</f>
        <v>2040</v>
      </c>
      <c r="N42" s="3">
        <f t="shared" si="0"/>
        <v>29703</v>
      </c>
      <c r="O42" s="16">
        <f t="shared" si="1"/>
        <v>1.5925171904786312E-3</v>
      </c>
    </row>
    <row r="43" spans="2:15" x14ac:dyDescent="0.25">
      <c r="B43" s="35" t="s">
        <v>38</v>
      </c>
      <c r="C43" s="3">
        <f>'JABAR-1'!C42</f>
        <v>1400</v>
      </c>
      <c r="D43" s="3">
        <f>'JABAR-2'!C42</f>
        <v>3239</v>
      </c>
      <c r="E43" s="3">
        <f>'JABAR-3'!C42</f>
        <v>2439</v>
      </c>
      <c r="F43" s="3">
        <f>'JABAR-4'!C42</f>
        <v>2955</v>
      </c>
      <c r="G43" s="3">
        <f>'JABAR-5'!C42</f>
        <v>2520</v>
      </c>
      <c r="H43" s="3">
        <f>'JABAR-6'!C42</f>
        <v>2028</v>
      </c>
      <c r="I43" s="3">
        <f>'JABAR-7'!C42</f>
        <v>3813</v>
      </c>
      <c r="J43" s="3">
        <f>'JABAR-8'!C42</f>
        <v>7353</v>
      </c>
      <c r="K43" s="3">
        <f>'JABAR-9'!C42</f>
        <v>2547</v>
      </c>
      <c r="L43" s="3">
        <f>'JABAR-10'!C42</f>
        <v>4230</v>
      </c>
      <c r="M43" s="3">
        <f>'JABAR-11'!C42</f>
        <v>3719</v>
      </c>
      <c r="N43" s="3">
        <f t="shared" si="0"/>
        <v>36243</v>
      </c>
      <c r="O43" s="16">
        <f t="shared" si="1"/>
        <v>1.9431572748381319E-3</v>
      </c>
    </row>
    <row r="44" spans="2:15" x14ac:dyDescent="0.25">
      <c r="B44" s="35" t="s">
        <v>39</v>
      </c>
      <c r="C44" s="3">
        <f>'JABAR-1'!C43</f>
        <v>5885</v>
      </c>
      <c r="D44" s="3">
        <f>'JABAR-2'!C43</f>
        <v>11387</v>
      </c>
      <c r="E44" s="3">
        <f>'JABAR-3'!C43</f>
        <v>5497</v>
      </c>
      <c r="F44" s="3">
        <f>'JABAR-4'!C43</f>
        <v>4426</v>
      </c>
      <c r="G44" s="3">
        <f>'JABAR-5'!C43</f>
        <v>5322</v>
      </c>
      <c r="H44" s="3">
        <f>'JABAR-6'!C43</f>
        <v>5254</v>
      </c>
      <c r="I44" s="3">
        <f>'JABAR-7'!C43</f>
        <v>9981</v>
      </c>
      <c r="J44" s="3">
        <f>'JABAR-8'!C43</f>
        <v>31614</v>
      </c>
      <c r="K44" s="3">
        <f>'JABAR-9'!C43</f>
        <v>12176</v>
      </c>
      <c r="L44" s="3">
        <f>'JABAR-10'!C43</f>
        <v>3151</v>
      </c>
      <c r="M44" s="3">
        <f>'JABAR-11'!C43</f>
        <v>8711</v>
      </c>
      <c r="N44" s="3">
        <f t="shared" si="0"/>
        <v>103404</v>
      </c>
      <c r="O44" s="16">
        <f t="shared" si="1"/>
        <v>5.5439735906895726E-3</v>
      </c>
    </row>
    <row r="45" spans="2:15" x14ac:dyDescent="0.25">
      <c r="B45" s="35" t="s">
        <v>40</v>
      </c>
      <c r="C45" s="3">
        <f>'JABAR-1'!C44</f>
        <v>965</v>
      </c>
      <c r="D45" s="3">
        <f>'JABAR-2'!C44</f>
        <v>1311</v>
      </c>
      <c r="E45" s="3">
        <f>'JABAR-3'!C44</f>
        <v>570</v>
      </c>
      <c r="F45" s="3">
        <f>'JABAR-4'!C44</f>
        <v>342</v>
      </c>
      <c r="G45" s="3">
        <f>'JABAR-5'!C44</f>
        <v>554</v>
      </c>
      <c r="H45" s="3">
        <f>'JABAR-6'!C44</f>
        <v>453</v>
      </c>
      <c r="I45" s="3">
        <f>'JABAR-7'!C44</f>
        <v>707</v>
      </c>
      <c r="J45" s="3">
        <f>'JABAR-8'!C44</f>
        <v>833</v>
      </c>
      <c r="K45" s="3">
        <f>'JABAR-9'!C44</f>
        <v>612</v>
      </c>
      <c r="L45" s="3">
        <f>'JABAR-10'!C44</f>
        <v>399</v>
      </c>
      <c r="M45" s="3">
        <f>'JABAR-11'!C44</f>
        <v>2349</v>
      </c>
      <c r="N45" s="3">
        <f t="shared" si="0"/>
        <v>9095</v>
      </c>
      <c r="O45" s="16">
        <f t="shared" si="1"/>
        <v>4.8762562190361752E-4</v>
      </c>
    </row>
    <row r="46" spans="2:15" x14ac:dyDescent="0.25">
      <c r="B46" s="35" t="s">
        <v>41</v>
      </c>
      <c r="C46" s="3">
        <f>'JABAR-1'!C45</f>
        <v>902</v>
      </c>
      <c r="D46" s="3">
        <f>'JABAR-2'!C45</f>
        <v>1572</v>
      </c>
      <c r="E46" s="3">
        <f>'JABAR-3'!C45</f>
        <v>2032</v>
      </c>
      <c r="F46" s="3">
        <f>'JABAR-4'!C45</f>
        <v>0</v>
      </c>
      <c r="G46" s="3">
        <f>'JABAR-5'!C45</f>
        <v>988</v>
      </c>
      <c r="H46" s="3">
        <f>'JABAR-6'!C45</f>
        <v>1151</v>
      </c>
      <c r="I46" s="3">
        <f>'JABAR-7'!C45</f>
        <v>1101</v>
      </c>
      <c r="J46" s="3">
        <f>'JABAR-8'!C45</f>
        <v>1332</v>
      </c>
      <c r="K46" s="3">
        <f>'JABAR-9'!C45</f>
        <v>824</v>
      </c>
      <c r="L46" s="3">
        <f>'JABAR-10'!C45</f>
        <v>839</v>
      </c>
      <c r="M46" s="3">
        <f>'JABAR-11'!C45</f>
        <v>2490</v>
      </c>
      <c r="N46" s="3">
        <f t="shared" si="0"/>
        <v>13231</v>
      </c>
      <c r="O46" s="16">
        <f t="shared" si="1"/>
        <v>7.0937598718051273E-4</v>
      </c>
    </row>
    <row r="47" spans="2:15" x14ac:dyDescent="0.25">
      <c r="B47" s="35" t="s">
        <v>42</v>
      </c>
      <c r="C47" s="3">
        <f>'JABAR-1'!C46</f>
        <v>527</v>
      </c>
      <c r="D47" s="3">
        <f>'JABAR-2'!C46</f>
        <v>985</v>
      </c>
      <c r="E47" s="3">
        <f>'JABAR-3'!C46</f>
        <v>929</v>
      </c>
      <c r="F47" s="3">
        <f>'JABAR-4'!C46</f>
        <v>1634</v>
      </c>
      <c r="G47" s="3">
        <f>'JABAR-5'!C46</f>
        <v>1236</v>
      </c>
      <c r="H47" s="3">
        <f>'JABAR-6'!C46</f>
        <v>1209</v>
      </c>
      <c r="I47" s="3">
        <f>'JABAR-7'!C46</f>
        <v>2068</v>
      </c>
      <c r="J47" s="3">
        <f>'JABAR-8'!C46</f>
        <v>1081</v>
      </c>
      <c r="K47" s="3">
        <f>'JABAR-9'!C46</f>
        <v>1046</v>
      </c>
      <c r="L47" s="3">
        <f>'JABAR-10'!C46</f>
        <v>672</v>
      </c>
      <c r="M47" s="3">
        <f>'JABAR-11'!C46</f>
        <v>1442</v>
      </c>
      <c r="N47" s="3">
        <f t="shared" si="0"/>
        <v>12829</v>
      </c>
      <c r="O47" s="16">
        <f t="shared" si="1"/>
        <v>6.8782288107768102E-4</v>
      </c>
    </row>
    <row r="48" spans="2:15" x14ac:dyDescent="0.25">
      <c r="B48" s="35" t="s">
        <v>43</v>
      </c>
      <c r="C48" s="3">
        <f>'JABAR-1'!C47</f>
        <v>2763</v>
      </c>
      <c r="D48" s="3">
        <f>'JABAR-2'!C47</f>
        <v>4667</v>
      </c>
      <c r="E48" s="3">
        <f>'JABAR-3'!C47</f>
        <v>1421</v>
      </c>
      <c r="F48" s="3">
        <f>'JABAR-4'!C47</f>
        <v>1072</v>
      </c>
      <c r="G48" s="3">
        <f>'JABAR-5'!C47</f>
        <v>2641</v>
      </c>
      <c r="H48" s="3">
        <f>'JABAR-6'!C47</f>
        <v>1904</v>
      </c>
      <c r="I48" s="3">
        <f>'JABAR-7'!C47</f>
        <v>3059</v>
      </c>
      <c r="J48" s="3">
        <f>'JABAR-8'!C47</f>
        <v>1418</v>
      </c>
      <c r="K48" s="3">
        <f>'JABAR-9'!C47</f>
        <v>1218</v>
      </c>
      <c r="L48" s="3">
        <f>'JABAR-10'!C47</f>
        <v>828</v>
      </c>
      <c r="M48" s="3">
        <f>'JABAR-11'!C47</f>
        <v>1172</v>
      </c>
      <c r="N48" s="3">
        <f t="shared" si="0"/>
        <v>22163</v>
      </c>
      <c r="O48" s="16">
        <f t="shared" si="1"/>
        <v>1.1882624143210417E-3</v>
      </c>
    </row>
    <row r="49" spans="2:15" x14ac:dyDescent="0.25">
      <c r="B49" s="36" t="s">
        <v>45</v>
      </c>
      <c r="C49" s="3">
        <f>'JABAR-1'!C48</f>
        <v>1359286</v>
      </c>
      <c r="D49" s="3">
        <f>'JABAR-2'!C48</f>
        <v>2110564</v>
      </c>
      <c r="E49" s="3">
        <f>'JABAR-3'!C48</f>
        <v>1285153</v>
      </c>
      <c r="F49" s="3">
        <f>'JABAR-4'!C48</f>
        <v>1138111</v>
      </c>
      <c r="G49" s="3">
        <f>'JABAR-5'!C48</f>
        <v>1857028</v>
      </c>
      <c r="H49" s="3">
        <f>'JABAR-6'!C48</f>
        <v>1541492</v>
      </c>
      <c r="I49" s="3">
        <f>'JABAR-7'!C48</f>
        <v>2151500</v>
      </c>
      <c r="J49" s="3">
        <f>'JABAR-8'!C48</f>
        <v>1764426</v>
      </c>
      <c r="K49" s="3">
        <f>'JABAR-9'!C48</f>
        <v>1853503</v>
      </c>
      <c r="L49" s="3">
        <f>'JABAR-10'!C48</f>
        <v>1392549</v>
      </c>
      <c r="M49" s="3">
        <f>'JABAR-11'!C48</f>
        <v>2197992</v>
      </c>
      <c r="N49" s="3">
        <f t="shared" si="0"/>
        <v>18651604</v>
      </c>
      <c r="O49" s="16">
        <f t="shared" si="1"/>
        <v>1</v>
      </c>
    </row>
    <row r="50" spans="2:15" x14ac:dyDescent="0.25">
      <c r="B50" s="24" t="s">
        <v>46</v>
      </c>
      <c r="C50" s="3">
        <f>'JABAR-1'!C49</f>
        <v>0</v>
      </c>
      <c r="D50" s="3">
        <f>'JABAR-2'!C49</f>
        <v>0</v>
      </c>
      <c r="E50" s="3" t="e">
        <f>'JABAR-3'!C49</f>
        <v>#REF!</v>
      </c>
      <c r="F50" s="3" t="e">
        <f>'JABAR-4'!C49</f>
        <v>#REF!</v>
      </c>
      <c r="G50" s="3">
        <f>'JABAR-5'!C49</f>
        <v>0</v>
      </c>
      <c r="H50" s="3">
        <f>'JABAR-6'!C49</f>
        <v>0</v>
      </c>
      <c r="I50" s="3">
        <f>'JABAR-7'!C49</f>
        <v>0</v>
      </c>
      <c r="J50" s="3">
        <f>'JABAR-8'!C49</f>
        <v>0</v>
      </c>
      <c r="K50" s="3">
        <f>'JABAR-9'!C49</f>
        <v>0</v>
      </c>
      <c r="L50" s="3">
        <f>'JABAR-10'!C49</f>
        <v>0</v>
      </c>
      <c r="M50" s="3">
        <f>'JABAR-11'!C49</f>
        <v>0</v>
      </c>
      <c r="N50" s="3" t="e">
        <f t="shared" si="0"/>
        <v>#REF!</v>
      </c>
      <c r="O50" s="16" t="e">
        <f t="shared" si="1"/>
        <v>#REF!</v>
      </c>
    </row>
    <row r="51" spans="2:15" x14ac:dyDescent="0.25">
      <c r="B51" s="37" t="s">
        <v>47</v>
      </c>
      <c r="C51" s="3">
        <f>'JABAR-1'!C50</f>
        <v>1359286</v>
      </c>
      <c r="D51" s="3">
        <f>'JABAR-2'!C50</f>
        <v>2110564</v>
      </c>
      <c r="E51" s="3">
        <f>'JABAR-3'!C50</f>
        <v>1285153</v>
      </c>
      <c r="F51" s="3">
        <f>'JABAR-4'!C50</f>
        <v>1138111</v>
      </c>
      <c r="G51" s="3">
        <f>'JABAR-5'!C50</f>
        <v>1857028</v>
      </c>
      <c r="H51" s="3">
        <f>'JABAR-6'!C50</f>
        <v>1541492</v>
      </c>
      <c r="I51" s="3">
        <f>'JABAR-7'!C50</f>
        <v>2151500</v>
      </c>
      <c r="J51" s="3">
        <f>'JABAR-8'!C50</f>
        <v>1764426</v>
      </c>
      <c r="K51" s="3">
        <f>'JABAR-9'!C50</f>
        <v>1853503</v>
      </c>
      <c r="L51" s="3">
        <f>'JABAR-10'!C50</f>
        <v>1392549</v>
      </c>
      <c r="M51" s="3">
        <f>'JABAR-11'!C50</f>
        <v>2197992</v>
      </c>
      <c r="N51" s="3">
        <f t="shared" si="0"/>
        <v>18651604</v>
      </c>
      <c r="O51" s="16">
        <f t="shared" si="1"/>
        <v>1</v>
      </c>
    </row>
    <row r="59" spans="2:15" ht="14.25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N34" zoomScale="120" zoomScaleNormal="120" workbookViewId="0">
      <selection activeCell="X52" sqref="X52"/>
    </sheetView>
  </sheetViews>
  <sheetFormatPr defaultRowHeight="15" x14ac:dyDescent="0.25"/>
  <cols>
    <col min="3" max="3" width="13.42578125" customWidth="1"/>
    <col min="4" max="4" width="14.7109375" customWidth="1"/>
    <col min="5" max="5" width="10.140625" customWidth="1"/>
  </cols>
  <sheetData>
    <row r="2" spans="2:6" x14ac:dyDescent="0.25">
      <c r="C2" s="25" t="s">
        <v>75</v>
      </c>
      <c r="D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f>'REKAP-JABAR'!D5</f>
        <v>18651604</v>
      </c>
      <c r="E5" s="4">
        <f>D5/D7</f>
        <v>0.87960157711025511</v>
      </c>
    </row>
    <row r="6" spans="2:6" x14ac:dyDescent="0.25">
      <c r="C6" s="2" t="s">
        <v>5</v>
      </c>
      <c r="D6" s="3">
        <f>'REKAP-JABAR'!D6</f>
        <v>2553001</v>
      </c>
      <c r="E6" s="4">
        <f>D6/D7</f>
        <v>0.12039842288974494</v>
      </c>
    </row>
    <row r="7" spans="2:6" x14ac:dyDescent="0.25">
      <c r="C7" s="2" t="s">
        <v>48</v>
      </c>
      <c r="D7" s="3">
        <f>SUM(D5:D6)</f>
        <v>21204605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f>'REKAP-JABAR'!N11</f>
        <v>624725</v>
      </c>
      <c r="D10" s="16">
        <f t="shared" ref="D10:D49" si="0">C10/C$48</f>
        <v>3.349443833356102E-2</v>
      </c>
    </row>
    <row r="11" spans="2:6" x14ac:dyDescent="0.25">
      <c r="B11" s="7" t="s">
        <v>7</v>
      </c>
      <c r="C11" s="3">
        <f>'REKAP-JABAR'!N12</f>
        <v>330636</v>
      </c>
      <c r="D11" s="16">
        <f t="shared" si="0"/>
        <v>1.7726947237352884E-2</v>
      </c>
    </row>
    <row r="12" spans="2:6" x14ac:dyDescent="0.25">
      <c r="B12" s="7" t="s">
        <v>8</v>
      </c>
      <c r="C12" s="3">
        <f>'REKAP-JABAR'!N13</f>
        <v>119223</v>
      </c>
      <c r="D12" s="16">
        <f t="shared" si="0"/>
        <v>6.3921044002435397E-3</v>
      </c>
    </row>
    <row r="13" spans="2:6" x14ac:dyDescent="0.25">
      <c r="B13" s="7" t="s">
        <v>9</v>
      </c>
      <c r="C13" s="3">
        <f>'REKAP-JABAR'!N14</f>
        <v>159108</v>
      </c>
      <c r="D13" s="16">
        <f t="shared" si="0"/>
        <v>8.5305263826103098E-3</v>
      </c>
    </row>
    <row r="14" spans="2:6" x14ac:dyDescent="0.25">
      <c r="B14" s="7" t="s">
        <v>10</v>
      </c>
      <c r="C14" s="3">
        <f>'REKAP-JABAR'!N15</f>
        <v>893812</v>
      </c>
      <c r="D14" s="16">
        <f t="shared" si="0"/>
        <v>4.7921454905433335E-2</v>
      </c>
    </row>
    <row r="15" spans="2:6" x14ac:dyDescent="0.25">
      <c r="B15" s="7" t="s">
        <v>11</v>
      </c>
      <c r="C15" s="3">
        <f>'REKAP-JABAR'!N16</f>
        <v>120786</v>
      </c>
      <c r="D15" s="16">
        <f t="shared" si="0"/>
        <v>6.4759041635239524E-3</v>
      </c>
    </row>
    <row r="16" spans="2:6" x14ac:dyDescent="0.25">
      <c r="B16" s="7" t="s">
        <v>12</v>
      </c>
      <c r="C16" s="3">
        <f>'REKAP-JABAR'!N17</f>
        <v>154266</v>
      </c>
      <c r="D16" s="16">
        <f t="shared" si="0"/>
        <v>8.2709240449239645E-3</v>
      </c>
    </row>
    <row r="17" spans="2:4" x14ac:dyDescent="0.25">
      <c r="B17" s="7" t="s">
        <v>13</v>
      </c>
      <c r="C17" s="3">
        <f>'REKAP-JABAR'!N18</f>
        <v>2025755</v>
      </c>
      <c r="D17" s="16">
        <f t="shared" si="0"/>
        <v>0.10861022998343735</v>
      </c>
    </row>
    <row r="18" spans="2:4" x14ac:dyDescent="0.25">
      <c r="B18" s="7" t="s">
        <v>14</v>
      </c>
      <c r="C18" s="3">
        <f>'REKAP-JABAR'!N19</f>
        <v>915506</v>
      </c>
      <c r="D18" s="16">
        <f t="shared" si="0"/>
        <v>4.9084572029301075E-2</v>
      </c>
    </row>
    <row r="19" spans="2:4" x14ac:dyDescent="0.25">
      <c r="B19" s="7" t="s">
        <v>15</v>
      </c>
      <c r="C19" s="3">
        <f>'REKAP-JABAR'!N20</f>
        <v>821</v>
      </c>
      <c r="D19" s="16">
        <f t="shared" si="0"/>
        <v>4.4017661966230897E-5</v>
      </c>
    </row>
    <row r="20" spans="2:4" x14ac:dyDescent="0.25">
      <c r="B20" s="7" t="s">
        <v>16</v>
      </c>
      <c r="C20" s="3">
        <f>'REKAP-JABAR'!N21</f>
        <v>42377</v>
      </c>
      <c r="D20" s="16">
        <f t="shared" si="0"/>
        <v>2.2720297943276085E-3</v>
      </c>
    </row>
    <row r="21" spans="2:4" x14ac:dyDescent="0.25">
      <c r="B21" s="7" t="s">
        <v>17</v>
      </c>
      <c r="C21" s="3">
        <f>'REKAP-JABAR'!N22</f>
        <v>42296</v>
      </c>
      <c r="D21" s="16">
        <f t="shared" si="0"/>
        <v>2.2676870042919635E-3</v>
      </c>
    </row>
    <row r="22" spans="2:4" x14ac:dyDescent="0.25">
      <c r="B22" s="7" t="s">
        <v>18</v>
      </c>
      <c r="C22" s="3">
        <f>'REKAP-JABAR'!N23</f>
        <v>598155</v>
      </c>
      <c r="D22" s="16">
        <f t="shared" si="0"/>
        <v>3.2069895972485801E-2</v>
      </c>
    </row>
    <row r="23" spans="2:4" x14ac:dyDescent="0.25">
      <c r="B23" s="7" t="s">
        <v>19</v>
      </c>
      <c r="C23" s="3">
        <f>'REKAP-JABAR'!N24</f>
        <v>41807</v>
      </c>
      <c r="D23" s="16">
        <f t="shared" si="0"/>
        <v>2.2414694200026978E-3</v>
      </c>
    </row>
    <row r="24" spans="2:4" x14ac:dyDescent="0.25">
      <c r="B24" s="7" t="s">
        <v>20</v>
      </c>
      <c r="C24" s="3">
        <f>'REKAP-JABAR'!N25</f>
        <v>28783</v>
      </c>
      <c r="D24" s="16">
        <f t="shared" si="0"/>
        <v>1.5431916740243894E-3</v>
      </c>
    </row>
    <row r="25" spans="2:4" x14ac:dyDescent="0.25">
      <c r="B25" s="7" t="s">
        <v>21</v>
      </c>
      <c r="C25" s="3">
        <f>'REKAP-JABAR'!N26</f>
        <v>118606</v>
      </c>
      <c r="D25" s="16">
        <f t="shared" si="0"/>
        <v>6.3590241354041189E-3</v>
      </c>
    </row>
    <row r="26" spans="2:4" x14ac:dyDescent="0.25">
      <c r="B26" s="7" t="s">
        <v>22</v>
      </c>
      <c r="C26" s="3">
        <f>'REKAP-JABAR'!N27</f>
        <v>52073</v>
      </c>
      <c r="D26" s="16">
        <f t="shared" si="0"/>
        <v>2.7918778460018774E-3</v>
      </c>
    </row>
    <row r="27" spans="2:4" x14ac:dyDescent="0.25">
      <c r="B27" s="7" t="s">
        <v>23</v>
      </c>
      <c r="C27" s="3">
        <f>'REKAP-JABAR'!N28</f>
        <v>52131</v>
      </c>
      <c r="D27" s="16">
        <f t="shared" si="0"/>
        <v>2.7949874981261667E-3</v>
      </c>
    </row>
    <row r="28" spans="2:4" x14ac:dyDescent="0.25">
      <c r="B28" s="7" t="s">
        <v>24</v>
      </c>
      <c r="C28" s="3">
        <f>'REKAP-JABAR'!N29</f>
        <v>2892</v>
      </c>
      <c r="D28" s="16">
        <f t="shared" si="0"/>
        <v>1.5505368868007276E-4</v>
      </c>
    </row>
    <row r="29" spans="2:4" x14ac:dyDescent="0.25">
      <c r="B29" s="7" t="s">
        <v>25</v>
      </c>
      <c r="C29" s="3">
        <f>'REKAP-JABAR'!N30</f>
        <v>38771</v>
      </c>
      <c r="D29" s="16">
        <f t="shared" si="0"/>
        <v>2.0786952157037003E-3</v>
      </c>
    </row>
    <row r="30" spans="2:4" x14ac:dyDescent="0.25">
      <c r="B30" s="7" t="s">
        <v>26</v>
      </c>
      <c r="C30" s="3">
        <f>'REKAP-JABAR'!N31</f>
        <v>69129</v>
      </c>
      <c r="D30" s="16">
        <f t="shared" si="0"/>
        <v>3.7063300293100798E-3</v>
      </c>
    </row>
    <row r="31" spans="2:4" x14ac:dyDescent="0.25">
      <c r="B31" s="7" t="s">
        <v>27</v>
      </c>
      <c r="C31" s="3">
        <f>'REKAP-JABAR'!N32</f>
        <v>27775</v>
      </c>
      <c r="D31" s="16">
        <f t="shared" si="0"/>
        <v>1.4891480646919161E-3</v>
      </c>
    </row>
    <row r="32" spans="2:4" x14ac:dyDescent="0.25">
      <c r="B32" s="7" t="s">
        <v>28</v>
      </c>
      <c r="C32" s="3">
        <f>'REKAP-JABAR'!N33</f>
        <v>2676022</v>
      </c>
      <c r="D32" s="16">
        <f t="shared" si="0"/>
        <v>0.14347409477490514</v>
      </c>
    </row>
    <row r="33" spans="2:4" x14ac:dyDescent="0.25">
      <c r="B33" s="7" t="s">
        <v>29</v>
      </c>
      <c r="C33" s="3">
        <f>'REKAP-JABAR'!N34</f>
        <v>1184380</v>
      </c>
      <c r="D33" s="16">
        <f t="shared" si="0"/>
        <v>6.3500168671820401E-2</v>
      </c>
    </row>
    <row r="34" spans="2:4" x14ac:dyDescent="0.25">
      <c r="B34" s="7" t="s">
        <v>30</v>
      </c>
      <c r="C34" s="3">
        <f>'REKAP-JABAR'!N35</f>
        <v>140847</v>
      </c>
      <c r="D34" s="16">
        <f t="shared" si="0"/>
        <v>7.5514684956854115E-3</v>
      </c>
    </row>
    <row r="35" spans="2:4" x14ac:dyDescent="0.25">
      <c r="B35" s="7" t="s">
        <v>31</v>
      </c>
      <c r="C35" s="3">
        <f>'REKAP-JABAR'!N36</f>
        <v>26066</v>
      </c>
      <c r="D35" s="16">
        <f t="shared" si="0"/>
        <v>1.3975205564089822E-3</v>
      </c>
    </row>
    <row r="36" spans="2:4" x14ac:dyDescent="0.25">
      <c r="B36" s="7" t="s">
        <v>32</v>
      </c>
      <c r="C36" s="3">
        <f>'REKAP-JABAR'!N37</f>
        <v>406765</v>
      </c>
      <c r="D36" s="16">
        <f t="shared" si="0"/>
        <v>2.1808580109249586E-2</v>
      </c>
    </row>
    <row r="37" spans="2:4" x14ac:dyDescent="0.25">
      <c r="B37" s="7" t="s">
        <v>33</v>
      </c>
      <c r="C37" s="3">
        <f>'REKAP-JABAR'!N38</f>
        <v>2750305</v>
      </c>
      <c r="D37" s="16">
        <f t="shared" si="0"/>
        <v>0.14745675492574259</v>
      </c>
    </row>
    <row r="38" spans="2:4" x14ac:dyDescent="0.25">
      <c r="B38" s="7" t="s">
        <v>34</v>
      </c>
      <c r="C38" s="3">
        <f>'REKAP-JABAR'!N39</f>
        <v>97463</v>
      </c>
      <c r="D38" s="16">
        <f t="shared" si="0"/>
        <v>5.2254487067171273E-3</v>
      </c>
    </row>
    <row r="39" spans="2:4" x14ac:dyDescent="0.25">
      <c r="B39" s="7" t="s">
        <v>35</v>
      </c>
      <c r="C39" s="3">
        <f>'REKAP-JABAR'!N40</f>
        <v>54380</v>
      </c>
      <c r="D39" s="16">
        <f t="shared" si="0"/>
        <v>2.9155669399800683E-3</v>
      </c>
    </row>
    <row r="40" spans="2:4" x14ac:dyDescent="0.25">
      <c r="B40" s="7" t="s">
        <v>36</v>
      </c>
      <c r="C40" s="3">
        <f>'REKAP-JABAR'!N41</f>
        <v>4629275</v>
      </c>
      <c r="D40" s="16">
        <f t="shared" si="0"/>
        <v>0.24819715237359746</v>
      </c>
    </row>
    <row r="41" spans="2:4" x14ac:dyDescent="0.25">
      <c r="B41" s="7" t="s">
        <v>37</v>
      </c>
      <c r="C41" s="3">
        <f>'REKAP-JABAR'!N42</f>
        <v>29703</v>
      </c>
      <c r="D41" s="16">
        <f t="shared" si="0"/>
        <v>1.5925171904786312E-3</v>
      </c>
    </row>
    <row r="42" spans="2:4" x14ac:dyDescent="0.25">
      <c r="B42" s="7" t="s">
        <v>38</v>
      </c>
      <c r="C42" s="3">
        <f>'REKAP-JABAR'!N43</f>
        <v>36243</v>
      </c>
      <c r="D42" s="16">
        <f t="shared" si="0"/>
        <v>1.9431572748381319E-3</v>
      </c>
    </row>
    <row r="43" spans="2:4" x14ac:dyDescent="0.25">
      <c r="B43" s="7" t="s">
        <v>39</v>
      </c>
      <c r="C43" s="3">
        <f>'REKAP-JABAR'!N44</f>
        <v>103404</v>
      </c>
      <c r="D43" s="16">
        <f t="shared" si="0"/>
        <v>5.5439735906895726E-3</v>
      </c>
    </row>
    <row r="44" spans="2:4" x14ac:dyDescent="0.25">
      <c r="B44" s="7" t="s">
        <v>40</v>
      </c>
      <c r="C44" s="3">
        <f>'REKAP-JABAR'!N45</f>
        <v>9095</v>
      </c>
      <c r="D44" s="16">
        <f t="shared" si="0"/>
        <v>4.8762562190361752E-4</v>
      </c>
    </row>
    <row r="45" spans="2:4" x14ac:dyDescent="0.25">
      <c r="B45" s="7" t="s">
        <v>41</v>
      </c>
      <c r="C45" s="3">
        <f>'REKAP-JABAR'!N46</f>
        <v>13231</v>
      </c>
      <c r="D45" s="16">
        <f t="shared" si="0"/>
        <v>7.0937598718051273E-4</v>
      </c>
    </row>
    <row r="46" spans="2:4" x14ac:dyDescent="0.25">
      <c r="B46" s="7" t="s">
        <v>42</v>
      </c>
      <c r="C46" s="3">
        <f>'REKAP-JABAR'!N47</f>
        <v>12829</v>
      </c>
      <c r="D46" s="16">
        <f t="shared" si="0"/>
        <v>6.8782288107768102E-4</v>
      </c>
    </row>
    <row r="47" spans="2:4" x14ac:dyDescent="0.25">
      <c r="B47" s="7" t="s">
        <v>43</v>
      </c>
      <c r="C47" s="3">
        <f>'REKAP-JABAR'!N48</f>
        <v>22163</v>
      </c>
      <c r="D47" s="16">
        <f t="shared" si="0"/>
        <v>1.1882624143210417E-3</v>
      </c>
    </row>
    <row r="48" spans="2:4" x14ac:dyDescent="0.25">
      <c r="B48" s="8" t="s">
        <v>45</v>
      </c>
      <c r="C48" s="3">
        <f>'REKAP-JABAR'!N49</f>
        <v>18651604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18651604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3"/>
  <sheetViews>
    <sheetView zoomScale="60" zoomScaleNormal="60" workbookViewId="0">
      <selection activeCell="E39" sqref="E39"/>
    </sheetView>
  </sheetViews>
  <sheetFormatPr defaultRowHeight="15" x14ac:dyDescent="0.25"/>
  <cols>
    <col min="3" max="3" width="13.7109375" bestFit="1" customWidth="1"/>
    <col min="4" max="4" width="18.85546875" customWidth="1"/>
    <col min="5" max="5" width="16" customWidth="1"/>
  </cols>
  <sheetData>
    <row r="2" spans="2:6" x14ac:dyDescent="0.25">
      <c r="C2" s="25" t="s">
        <v>54</v>
      </c>
      <c r="D2" s="38" t="s">
        <v>65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2110564</v>
      </c>
      <c r="E5" s="4">
        <f>D5/D7</f>
        <v>0.88875320192003615</v>
      </c>
    </row>
    <row r="6" spans="2:6" x14ac:dyDescent="0.25">
      <c r="C6" s="2" t="s">
        <v>5</v>
      </c>
      <c r="D6" s="3">
        <v>264183</v>
      </c>
      <c r="E6" s="4">
        <f>D6/D7</f>
        <v>0.11124679807996389</v>
      </c>
    </row>
    <row r="7" spans="2:6" x14ac:dyDescent="0.25">
      <c r="C7" s="2" t="s">
        <v>48</v>
      </c>
      <c r="D7" s="3">
        <f>SUM(D5:D6)</f>
        <v>2374747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</row>
    <row r="10" spans="2:6" x14ac:dyDescent="0.25">
      <c r="B10" s="7" t="s">
        <v>6</v>
      </c>
      <c r="C10" s="3">
        <v>60112</v>
      </c>
      <c r="D10" s="16">
        <f t="shared" ref="D10:D47" si="0">C10/C$48</f>
        <v>2.8481486465229199E-2</v>
      </c>
      <c r="F10" s="19"/>
    </row>
    <row r="11" spans="2:6" x14ac:dyDescent="0.25">
      <c r="B11" s="7" t="s">
        <v>7</v>
      </c>
      <c r="C11" s="3">
        <v>28002</v>
      </c>
      <c r="D11" s="16">
        <f t="shared" si="0"/>
        <v>1.3267543651839034E-2</v>
      </c>
    </row>
    <row r="12" spans="2:6" x14ac:dyDescent="0.25">
      <c r="B12" s="7" t="s">
        <v>8</v>
      </c>
      <c r="C12" s="3">
        <v>10487</v>
      </c>
      <c r="D12" s="16">
        <f t="shared" si="0"/>
        <v>4.9688140231710573E-3</v>
      </c>
    </row>
    <row r="13" spans="2:6" x14ac:dyDescent="0.25">
      <c r="B13" s="7" t="s">
        <v>9</v>
      </c>
      <c r="C13" s="3">
        <v>13083</v>
      </c>
      <c r="D13" s="16">
        <f t="shared" si="0"/>
        <v>6.198816998679026E-3</v>
      </c>
    </row>
    <row r="14" spans="2:6" x14ac:dyDescent="0.25">
      <c r="B14" s="7" t="s">
        <v>10</v>
      </c>
      <c r="C14" s="3">
        <v>94970</v>
      </c>
      <c r="D14" s="16">
        <f t="shared" si="0"/>
        <v>4.4997450918332731E-2</v>
      </c>
    </row>
    <row r="15" spans="2:6" x14ac:dyDescent="0.25">
      <c r="B15" s="7" t="s">
        <v>11</v>
      </c>
      <c r="C15" s="3">
        <v>11126</v>
      </c>
      <c r="D15" s="16">
        <f t="shared" si="0"/>
        <v>5.2715766970345369E-3</v>
      </c>
    </row>
    <row r="16" spans="2:6" x14ac:dyDescent="0.25">
      <c r="B16" s="7" t="s">
        <v>12</v>
      </c>
      <c r="C16" s="3">
        <v>20139</v>
      </c>
      <c r="D16" s="16">
        <f t="shared" si="0"/>
        <v>9.541999200213782E-3</v>
      </c>
    </row>
    <row r="17" spans="2:4" x14ac:dyDescent="0.25">
      <c r="B17" s="7" t="s">
        <v>13</v>
      </c>
      <c r="C17" s="3">
        <v>222361</v>
      </c>
      <c r="D17" s="16">
        <f t="shared" si="0"/>
        <v>0.10535619862747587</v>
      </c>
    </row>
    <row r="18" spans="2:4" x14ac:dyDescent="0.25">
      <c r="B18" s="7" t="s">
        <v>14</v>
      </c>
      <c r="C18" s="3">
        <v>84562</v>
      </c>
      <c r="D18" s="16">
        <f t="shared" si="0"/>
        <v>4.0066067648268422E-2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5915</v>
      </c>
      <c r="D20" s="16">
        <f t="shared" si="0"/>
        <v>2.8025684129929251E-3</v>
      </c>
    </row>
    <row r="21" spans="2:4" x14ac:dyDescent="0.25">
      <c r="B21" s="7" t="s">
        <v>17</v>
      </c>
      <c r="C21" s="3">
        <v>9184</v>
      </c>
      <c r="D21" s="16">
        <f t="shared" si="0"/>
        <v>4.3514435004103165E-3</v>
      </c>
    </row>
    <row r="22" spans="2:4" x14ac:dyDescent="0.25">
      <c r="B22" s="7" t="s">
        <v>18</v>
      </c>
      <c r="C22" s="3">
        <v>60400</v>
      </c>
      <c r="D22" s="16">
        <f t="shared" si="0"/>
        <v>2.8617942881618372E-2</v>
      </c>
    </row>
    <row r="23" spans="2:4" x14ac:dyDescent="0.25">
      <c r="B23" s="7" t="s">
        <v>19</v>
      </c>
      <c r="C23" s="3">
        <v>3860</v>
      </c>
      <c r="D23" s="16">
        <f t="shared" si="0"/>
        <v>1.8288950252160086E-3</v>
      </c>
    </row>
    <row r="24" spans="2:4" x14ac:dyDescent="0.25">
      <c r="B24" s="7" t="s">
        <v>20</v>
      </c>
      <c r="C24" s="3">
        <v>2610</v>
      </c>
      <c r="D24" s="16">
        <f t="shared" si="0"/>
        <v>1.2366362735268866E-3</v>
      </c>
    </row>
    <row r="25" spans="2:4" x14ac:dyDescent="0.25">
      <c r="B25" s="7" t="s">
        <v>21</v>
      </c>
      <c r="C25" s="3">
        <v>15190</v>
      </c>
      <c r="D25" s="16">
        <f t="shared" si="0"/>
        <v>7.1971283505262102E-3</v>
      </c>
    </row>
    <row r="26" spans="2:4" x14ac:dyDescent="0.25">
      <c r="B26" s="7" t="s">
        <v>22</v>
      </c>
      <c r="C26" s="3">
        <v>4838</v>
      </c>
      <c r="D26" s="16">
        <f t="shared" si="0"/>
        <v>2.2922782725375776E-3</v>
      </c>
    </row>
    <row r="27" spans="2:4" x14ac:dyDescent="0.25">
      <c r="B27" s="7" t="s">
        <v>23</v>
      </c>
      <c r="C27" s="3">
        <v>3055</v>
      </c>
      <c r="D27" s="16">
        <f t="shared" si="0"/>
        <v>1.4474803891282141E-3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3190</v>
      </c>
      <c r="D29" s="16">
        <f t="shared" si="0"/>
        <v>1.5114443343106393E-3</v>
      </c>
    </row>
    <row r="30" spans="2:4" x14ac:dyDescent="0.25">
      <c r="B30" s="7" t="s">
        <v>26</v>
      </c>
      <c r="C30" s="3">
        <v>6305</v>
      </c>
      <c r="D30" s="16">
        <f t="shared" si="0"/>
        <v>2.9873531435199311E-3</v>
      </c>
    </row>
    <row r="31" spans="2:4" x14ac:dyDescent="0.25">
      <c r="B31" s="7" t="s">
        <v>27</v>
      </c>
      <c r="C31" s="3">
        <v>2584</v>
      </c>
      <c r="D31" s="16">
        <f t="shared" si="0"/>
        <v>1.224317291491753E-3</v>
      </c>
    </row>
    <row r="32" spans="2:4" x14ac:dyDescent="0.25">
      <c r="B32" s="7" t="s">
        <v>28</v>
      </c>
      <c r="C32" s="3">
        <v>309886</v>
      </c>
      <c r="D32" s="16">
        <f t="shared" si="0"/>
        <v>0.1468261564207482</v>
      </c>
    </row>
    <row r="33" spans="2:4" x14ac:dyDescent="0.25">
      <c r="B33" s="7" t="s">
        <v>29</v>
      </c>
      <c r="C33" s="3">
        <v>85216</v>
      </c>
      <c r="D33" s="16">
        <f t="shared" si="0"/>
        <v>4.0375937427152175E-2</v>
      </c>
    </row>
    <row r="34" spans="2:4" x14ac:dyDescent="0.25">
      <c r="B34" s="7" t="s">
        <v>30</v>
      </c>
      <c r="C34" s="3">
        <v>12762</v>
      </c>
      <c r="D34" s="16">
        <f t="shared" si="0"/>
        <v>6.0467249512452595E-3</v>
      </c>
    </row>
    <row r="35" spans="2:4" x14ac:dyDescent="0.25">
      <c r="B35" s="7" t="s">
        <v>31</v>
      </c>
      <c r="C35" s="3">
        <v>3648</v>
      </c>
      <c r="D35" s="16">
        <f t="shared" si="0"/>
        <v>1.7284479409295334E-3</v>
      </c>
    </row>
    <row r="36" spans="2:4" x14ac:dyDescent="0.25">
      <c r="B36" s="7" t="s">
        <v>32</v>
      </c>
      <c r="C36" s="3">
        <v>61183</v>
      </c>
      <c r="D36" s="16">
        <f t="shared" si="0"/>
        <v>2.898893376367644E-2</v>
      </c>
    </row>
    <row r="37" spans="2:4" x14ac:dyDescent="0.25">
      <c r="B37" s="7" t="s">
        <v>33</v>
      </c>
      <c r="C37" s="3">
        <v>335005</v>
      </c>
      <c r="D37" s="16">
        <f t="shared" si="0"/>
        <v>0.15872771448769143</v>
      </c>
    </row>
    <row r="38" spans="2:4" x14ac:dyDescent="0.25">
      <c r="B38" s="7" t="s">
        <v>34</v>
      </c>
      <c r="C38" s="3">
        <v>5465</v>
      </c>
      <c r="D38" s="16">
        <f t="shared" si="0"/>
        <v>2.5893552623848411E-3</v>
      </c>
    </row>
    <row r="39" spans="2:4" x14ac:dyDescent="0.25">
      <c r="B39" s="7" t="s">
        <v>35</v>
      </c>
      <c r="C39" s="3">
        <v>2488</v>
      </c>
      <c r="D39" s="16">
        <f t="shared" si="0"/>
        <v>1.1788318193620283E-3</v>
      </c>
    </row>
    <row r="40" spans="2:4" x14ac:dyDescent="0.25">
      <c r="B40" s="7" t="s">
        <v>36</v>
      </c>
      <c r="C40" s="3">
        <v>605702</v>
      </c>
      <c r="D40" s="16">
        <f t="shared" si="0"/>
        <v>0.28698584833248364</v>
      </c>
    </row>
    <row r="41" spans="2:4" x14ac:dyDescent="0.25">
      <c r="B41" s="7" t="s">
        <v>37</v>
      </c>
      <c r="C41" s="3">
        <v>4075</v>
      </c>
      <c r="D41" s="16">
        <f t="shared" si="0"/>
        <v>1.9307635305065376E-3</v>
      </c>
    </row>
    <row r="42" spans="2:4" x14ac:dyDescent="0.25">
      <c r="B42" s="7" t="s">
        <v>38</v>
      </c>
      <c r="C42" s="3">
        <v>3239</v>
      </c>
      <c r="D42" s="16">
        <f t="shared" si="0"/>
        <v>1.5346608773768528E-3</v>
      </c>
    </row>
    <row r="43" spans="2:4" x14ac:dyDescent="0.25">
      <c r="B43" s="7" t="s">
        <v>39</v>
      </c>
      <c r="C43" s="3">
        <v>11387</v>
      </c>
      <c r="D43" s="16">
        <f t="shared" si="0"/>
        <v>5.3952403243872253E-3</v>
      </c>
    </row>
    <row r="44" spans="2:4" x14ac:dyDescent="0.25">
      <c r="B44" s="7" t="s">
        <v>40</v>
      </c>
      <c r="C44" s="3">
        <v>1311</v>
      </c>
      <c r="D44" s="16">
        <f t="shared" si="0"/>
        <v>6.2116097877155116E-4</v>
      </c>
    </row>
    <row r="45" spans="2:4" x14ac:dyDescent="0.25">
      <c r="B45" s="7" t="s">
        <v>41</v>
      </c>
      <c r="C45" s="3">
        <v>1572</v>
      </c>
      <c r="D45" s="16">
        <f t="shared" si="0"/>
        <v>7.4482460612423983E-4</v>
      </c>
    </row>
    <row r="46" spans="2:4" x14ac:dyDescent="0.25">
      <c r="B46" s="7" t="s">
        <v>42</v>
      </c>
      <c r="C46" s="3">
        <v>985</v>
      </c>
      <c r="D46" s="16">
        <f t="shared" si="0"/>
        <v>4.6669989633102812E-4</v>
      </c>
    </row>
    <row r="47" spans="2:4" x14ac:dyDescent="0.25">
      <c r="B47" s="7" t="s">
        <v>43</v>
      </c>
      <c r="C47" s="3">
        <v>4667</v>
      </c>
      <c r="D47" s="16">
        <f t="shared" si="0"/>
        <v>2.2112572753065058E-3</v>
      </c>
    </row>
    <row r="48" spans="2:4" x14ac:dyDescent="0.25">
      <c r="B48" s="8" t="s">
        <v>45</v>
      </c>
      <c r="C48" s="17">
        <f>SUM(C10:C47)</f>
        <v>2110564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2110564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  <row r="53" spans="2:4" x14ac:dyDescent="0.25">
      <c r="B53" s="20"/>
      <c r="C53" s="21"/>
    </row>
  </sheetData>
  <mergeCells count="1"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F11" sqref="F11"/>
    </sheetView>
  </sheetViews>
  <sheetFormatPr defaultRowHeight="15" x14ac:dyDescent="0.25"/>
  <cols>
    <col min="3" max="3" width="14.7109375" bestFit="1" customWidth="1"/>
    <col min="4" max="4" width="18.7109375" bestFit="1" customWidth="1"/>
    <col min="5" max="5" width="12.28515625" customWidth="1"/>
  </cols>
  <sheetData>
    <row r="2" spans="2:6" x14ac:dyDescent="0.25">
      <c r="C2" s="25" t="s">
        <v>55</v>
      </c>
      <c r="D2" s="38" t="s">
        <v>66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1285153</v>
      </c>
      <c r="E5" s="4">
        <f>D5/D7</f>
        <v>0.87082966295789344</v>
      </c>
    </row>
    <row r="6" spans="2:6" x14ac:dyDescent="0.25">
      <c r="C6" s="2" t="s">
        <v>5</v>
      </c>
      <c r="D6" s="3">
        <v>190627</v>
      </c>
      <c r="E6" s="4">
        <f>D6/D7</f>
        <v>0.12917033704210654</v>
      </c>
    </row>
    <row r="7" spans="2:6" x14ac:dyDescent="0.25">
      <c r="C7" s="2" t="s">
        <v>48</v>
      </c>
      <c r="D7" s="3">
        <f>SUM(D5:D6)</f>
        <v>1475780</v>
      </c>
      <c r="E7" s="5">
        <v>1</v>
      </c>
    </row>
    <row r="9" spans="2:6" x14ac:dyDescent="0.25">
      <c r="B9" s="1" t="str">
        <f>'[1]JABAR-3'!B9</f>
        <v>No.</v>
      </c>
      <c r="C9" s="1" t="str">
        <f>'[1]JABAR-3'!C9</f>
        <v>SUARA SAH</v>
      </c>
      <c r="D9" s="1" t="str">
        <f>'[1]JABAR-3'!D9</f>
        <v>%</v>
      </c>
      <c r="F9" s="19"/>
    </row>
    <row r="10" spans="2:6" x14ac:dyDescent="0.25">
      <c r="B10" s="7" t="str">
        <f>'[1]JABAR-3'!B10</f>
        <v>1</v>
      </c>
      <c r="C10" s="3">
        <f>'[1]JABAR-3'!C10</f>
        <v>47150</v>
      </c>
      <c r="D10" s="16">
        <f>'[1]JABAR-3'!D10</f>
        <v>3.6688238676640055E-2</v>
      </c>
    </row>
    <row r="11" spans="2:6" x14ac:dyDescent="0.25">
      <c r="B11" s="7" t="str">
        <f>'[1]JABAR-3'!B11</f>
        <v>2</v>
      </c>
      <c r="C11" s="3">
        <f>'[1]JABAR-3'!C11</f>
        <v>26363</v>
      </c>
      <c r="D11" s="16">
        <f>'[1]JABAR-3'!D11</f>
        <v>2.0513510842677874E-2</v>
      </c>
    </row>
    <row r="12" spans="2:6" x14ac:dyDescent="0.25">
      <c r="B12" s="7" t="str">
        <f>'[1]JABAR-3'!B12</f>
        <v>3</v>
      </c>
      <c r="C12" s="3">
        <f>'[1]JABAR-3'!C12</f>
        <v>10281</v>
      </c>
      <c r="D12" s="16">
        <f>'[1]JABAR-3'!D12</f>
        <v>7.9998257016868808E-3</v>
      </c>
    </row>
    <row r="13" spans="2:6" x14ac:dyDescent="0.25">
      <c r="B13" s="7" t="str">
        <f>'[1]JABAR-3'!B13</f>
        <v>4</v>
      </c>
      <c r="C13" s="3">
        <f>'[1]JABAR-3'!C13</f>
        <v>13990</v>
      </c>
      <c r="D13" s="16">
        <f>'[1]JABAR-3'!D13</f>
        <v>1.0885863395253327E-2</v>
      </c>
    </row>
    <row r="14" spans="2:6" x14ac:dyDescent="0.25">
      <c r="B14" s="7" t="str">
        <f>'[1]JABAR-3'!B14</f>
        <v>5</v>
      </c>
      <c r="C14" s="3">
        <f>'[1]JABAR-3'!C14</f>
        <v>55467</v>
      </c>
      <c r="D14" s="16">
        <f>'[1]JABAR-3'!D14</f>
        <v>4.3159841668657349E-2</v>
      </c>
    </row>
    <row r="15" spans="2:6" x14ac:dyDescent="0.25">
      <c r="B15" s="7" t="str">
        <f>'[1]JABAR-3'!B15</f>
        <v>6</v>
      </c>
      <c r="C15" s="3">
        <f>'[1]JABAR-3'!C15</f>
        <v>9956</v>
      </c>
      <c r="D15" s="16">
        <f>'[1]JABAR-3'!D15</f>
        <v>7.7469375241702738E-3</v>
      </c>
    </row>
    <row r="16" spans="2:6" x14ac:dyDescent="0.25">
      <c r="B16" s="7" t="str">
        <f>'[1]JABAR-3'!B16</f>
        <v>7</v>
      </c>
      <c r="C16" s="3">
        <f>'[1]JABAR-3'!C16</f>
        <v>10684</v>
      </c>
      <c r="D16" s="16">
        <f>'[1]JABAR-3'!D16</f>
        <v>8.3134070418074742E-3</v>
      </c>
    </row>
    <row r="17" spans="2:4" x14ac:dyDescent="0.25">
      <c r="B17" s="7" t="str">
        <f>'[1]JABAR-3'!B17</f>
        <v>8</v>
      </c>
      <c r="C17" s="3">
        <f>'[1]JABAR-3'!C17</f>
        <v>135404</v>
      </c>
      <c r="D17" s="16">
        <f>'[1]JABAR-3'!D17</f>
        <v>0.105360217810642</v>
      </c>
    </row>
    <row r="18" spans="2:4" x14ac:dyDescent="0.25">
      <c r="B18" s="7" t="str">
        <f>'[1]JABAR-3'!B18</f>
        <v>9</v>
      </c>
      <c r="C18" s="3">
        <f>'[1]JABAR-3'!C18</f>
        <v>27744</v>
      </c>
      <c r="D18" s="16">
        <f>'[1]JABAR-3'!D18</f>
        <v>2.1588091067756134E-2</v>
      </c>
    </row>
    <row r="19" spans="2:4" x14ac:dyDescent="0.25">
      <c r="B19" s="7" t="str">
        <f>'[1]JABAR-3'!B19</f>
        <v>10</v>
      </c>
      <c r="C19" s="3">
        <f>'[1]JABAR-3'!C19</f>
        <v>0</v>
      </c>
      <c r="D19" s="16">
        <f>'[1]JABAR-3'!D19</f>
        <v>0</v>
      </c>
    </row>
    <row r="20" spans="2:4" x14ac:dyDescent="0.25">
      <c r="B20" s="7" t="str">
        <f>'[1]JABAR-3'!B20</f>
        <v>11</v>
      </c>
      <c r="C20" s="3">
        <f>'[1]JABAR-3'!C20</f>
        <v>3653</v>
      </c>
      <c r="D20" s="16">
        <f>'[1]JABAR-3'!D20</f>
        <v>2.8424631152866625E-3</v>
      </c>
    </row>
    <row r="21" spans="2:4" x14ac:dyDescent="0.25">
      <c r="B21" s="7" t="str">
        <f>'[1]JABAR-3'!B21</f>
        <v>12</v>
      </c>
      <c r="C21" s="3">
        <f>'[1]JABAR-3'!C21</f>
        <v>4470</v>
      </c>
      <c r="D21" s="16">
        <f>'[1]JABAR-3'!D21</f>
        <v>3.4781850876899481E-3</v>
      </c>
    </row>
    <row r="22" spans="2:4" x14ac:dyDescent="0.25">
      <c r="B22" s="7" t="str">
        <f>'[1]JABAR-3'!B22</f>
        <v>13</v>
      </c>
      <c r="C22" s="3">
        <f>'[1]JABAR-3'!C22</f>
        <v>26761</v>
      </c>
      <c r="D22" s="16">
        <f>'[1]JABAR-3'!D22</f>
        <v>2.0823201595452059E-2</v>
      </c>
    </row>
    <row r="23" spans="2:4" x14ac:dyDescent="0.25">
      <c r="B23" s="7" t="str">
        <f>'[1]JABAR-3'!B23</f>
        <v>14</v>
      </c>
      <c r="C23" s="3">
        <f>'[1]JABAR-3'!C23</f>
        <v>2789</v>
      </c>
      <c r="D23" s="16">
        <f>'[1]JABAR-3'!D23</f>
        <v>2.1701696218271289E-3</v>
      </c>
    </row>
    <row r="24" spans="2:4" x14ac:dyDescent="0.25">
      <c r="B24" s="7" t="str">
        <f>'[1]JABAR-3'!B24</f>
        <v>15</v>
      </c>
      <c r="C24" s="3">
        <f>'[1]JABAR-3'!C24</f>
        <v>3323</v>
      </c>
      <c r="D24" s="16">
        <f>'[1]JABAR-3'!D24</f>
        <v>2.5856843504236462E-3</v>
      </c>
    </row>
    <row r="25" spans="2:4" x14ac:dyDescent="0.25">
      <c r="B25" s="7" t="str">
        <f>'[1]JABAR-3'!B25</f>
        <v>16</v>
      </c>
      <c r="C25" s="3">
        <f>'[1]JABAR-3'!C25</f>
        <v>7390</v>
      </c>
      <c r="D25" s="16">
        <f>'[1]JABAR-3'!D25</f>
        <v>5.7502880979930018E-3</v>
      </c>
    </row>
    <row r="26" spans="2:4" x14ac:dyDescent="0.25">
      <c r="B26" s="7" t="str">
        <f>'[1]JABAR-3'!B26</f>
        <v>17</v>
      </c>
      <c r="C26" s="3">
        <f>'[1]JABAR-3'!C26</f>
        <v>1524</v>
      </c>
      <c r="D26" s="16">
        <f>'[1]JABAR-3'!D26</f>
        <v>1.1858510231855662E-3</v>
      </c>
    </row>
    <row r="27" spans="2:4" x14ac:dyDescent="0.25">
      <c r="B27" s="7" t="str">
        <f>'[1]JABAR-3'!B27</f>
        <v>18</v>
      </c>
      <c r="C27" s="3">
        <f>'[1]JABAR-3'!C27</f>
        <v>4593</v>
      </c>
      <c r="D27" s="16">
        <f>'[1]JABAR-3'!D27</f>
        <v>3.5738935364116181E-3</v>
      </c>
    </row>
    <row r="28" spans="2:4" x14ac:dyDescent="0.25">
      <c r="B28" s="7" t="str">
        <f>'[1]JABAR-3'!B28</f>
        <v>19</v>
      </c>
      <c r="C28" s="3">
        <f>'[1]JABAR-3'!C28</f>
        <v>0</v>
      </c>
      <c r="D28" s="16">
        <f>'[1]JABAR-3'!D28</f>
        <v>0</v>
      </c>
    </row>
    <row r="29" spans="2:4" x14ac:dyDescent="0.25">
      <c r="B29" s="7" t="str">
        <f>'[1]JABAR-3'!B29</f>
        <v>20</v>
      </c>
      <c r="C29" s="3">
        <f>'[1]JABAR-3'!C29</f>
        <v>2267</v>
      </c>
      <c r="D29" s="16">
        <f>'[1]JABAR-3'!D29</f>
        <v>1.7639923028619938E-3</v>
      </c>
    </row>
    <row r="30" spans="2:4" x14ac:dyDescent="0.25">
      <c r="B30" s="7" t="str">
        <f>'[1]JABAR-3'!B30</f>
        <v>21</v>
      </c>
      <c r="C30" s="3">
        <f>'[1]JABAR-3'!C30</f>
        <v>9199</v>
      </c>
      <c r="D30" s="16">
        <f>'[1]JABAR-3'!D30</f>
        <v>7.1579025999239003E-3</v>
      </c>
    </row>
    <row r="31" spans="2:4" x14ac:dyDescent="0.25">
      <c r="B31" s="7" t="str">
        <f>'[1]JABAR-3'!B31</f>
        <v>22</v>
      </c>
      <c r="C31" s="3">
        <f>'[1]JABAR-3'!C31</f>
        <v>2455</v>
      </c>
      <c r="D31" s="16">
        <f>'[1]JABAR-3'!D31</f>
        <v>1.9102783870869849E-3</v>
      </c>
    </row>
    <row r="32" spans="2:4" x14ac:dyDescent="0.25">
      <c r="B32" s="7" t="str">
        <f>'[1]JABAR-3'!B32</f>
        <v>23</v>
      </c>
      <c r="C32" s="3">
        <f>'[1]JABAR-3'!C32</f>
        <v>164098</v>
      </c>
      <c r="D32" s="16">
        <f>'[1]JABAR-3'!D32</f>
        <v>0.12768752047421592</v>
      </c>
    </row>
    <row r="33" spans="2:4" x14ac:dyDescent="0.25">
      <c r="B33" s="7" t="str">
        <f>'[1]JABAR-3'!B33</f>
        <v>24</v>
      </c>
      <c r="C33" s="3">
        <f>'[1]JABAR-3'!C33</f>
        <v>85646</v>
      </c>
      <c r="D33" s="16">
        <f>'[1]JABAR-3'!D33</f>
        <v>6.6642648774114827E-2</v>
      </c>
    </row>
    <row r="34" spans="2:4" x14ac:dyDescent="0.25">
      <c r="B34" s="7" t="str">
        <f>'[1]JABAR-3'!B34</f>
        <v>25</v>
      </c>
      <c r="C34" s="3">
        <f>'[1]JABAR-3'!C34</f>
        <v>9125</v>
      </c>
      <c r="D34" s="16">
        <f>'[1]JABAR-3'!D34</f>
        <v>7.100321907197042E-3</v>
      </c>
    </row>
    <row r="35" spans="2:4" x14ac:dyDescent="0.25">
      <c r="B35" s="7" t="str">
        <f>'[1]JABAR-3'!B35</f>
        <v>26</v>
      </c>
      <c r="C35" s="3">
        <f>'[1]JABAR-3'!C35</f>
        <v>1539</v>
      </c>
      <c r="D35" s="16">
        <f>'[1]JABAR-3'!D35</f>
        <v>1.1975227852247942E-3</v>
      </c>
    </row>
    <row r="36" spans="2:4" x14ac:dyDescent="0.25">
      <c r="B36" s="7" t="str">
        <f>'[1]JABAR-3'!B36</f>
        <v>27</v>
      </c>
      <c r="C36" s="3">
        <f>'[1]JABAR-3'!C36</f>
        <v>51086</v>
      </c>
      <c r="D36" s="16">
        <f>'[1]JABAR-3'!D36</f>
        <v>3.9750909035733487E-2</v>
      </c>
    </row>
    <row r="37" spans="2:4" x14ac:dyDescent="0.25">
      <c r="B37" s="7" t="str">
        <f>'[1]JABAR-3'!B37</f>
        <v>28</v>
      </c>
      <c r="C37" s="3">
        <f>'[1]JABAR-3'!C37</f>
        <v>167780</v>
      </c>
      <c r="D37" s="16">
        <f>'[1]JABAR-3'!D37</f>
        <v>0.13055254899611174</v>
      </c>
    </row>
    <row r="38" spans="2:4" x14ac:dyDescent="0.25">
      <c r="B38" s="7" t="str">
        <f>'[1]JABAR-3'!B38</f>
        <v>29</v>
      </c>
      <c r="C38" s="3">
        <f>'[1]JABAR-3'!C38</f>
        <v>4339</v>
      </c>
      <c r="D38" s="16">
        <f>'[1]JABAR-3'!D38</f>
        <v>3.3762516992140237E-3</v>
      </c>
    </row>
    <row r="39" spans="2:4" x14ac:dyDescent="0.25">
      <c r="B39" s="7" t="str">
        <f>'[1]JABAR-3'!B39</f>
        <v>30</v>
      </c>
      <c r="C39" s="3">
        <f>'[1]JABAR-3'!C39</f>
        <v>5608</v>
      </c>
      <c r="D39" s="16">
        <f>'[1]JABAR-3'!D39</f>
        <v>4.3636827677327131E-3</v>
      </c>
    </row>
    <row r="40" spans="2:4" x14ac:dyDescent="0.25">
      <c r="B40" s="7" t="str">
        <f>'[1]JABAR-3'!B40</f>
        <v>31</v>
      </c>
      <c r="C40" s="3">
        <f>'[1]JABAR-3'!C40</f>
        <v>374250</v>
      </c>
      <c r="D40" s="16">
        <f>'[1]JABAR-3'!D40</f>
        <v>0.29121046287873897</v>
      </c>
    </row>
    <row r="41" spans="2:4" x14ac:dyDescent="0.25">
      <c r="B41" s="7" t="str">
        <f>'[1]JABAR-3'!B41</f>
        <v>32</v>
      </c>
      <c r="C41" s="3">
        <f>'[1]JABAR-3'!C41</f>
        <v>3331</v>
      </c>
      <c r="D41" s="16">
        <f>'[1]JABAR-3'!D41</f>
        <v>2.5919092901779011E-3</v>
      </c>
    </row>
    <row r="42" spans="2:4" x14ac:dyDescent="0.25">
      <c r="B42" s="7" t="str">
        <f>'[1]JABAR-3'!B42</f>
        <v>33</v>
      </c>
      <c r="C42" s="3">
        <f>'[1]JABAR-3'!C42</f>
        <v>2439</v>
      </c>
      <c r="D42" s="16">
        <f>'[1]JABAR-3'!D42</f>
        <v>1.8978285075784752E-3</v>
      </c>
    </row>
    <row r="43" spans="2:4" x14ac:dyDescent="0.25">
      <c r="B43" s="7" t="str">
        <f>'[1]JABAR-3'!B43</f>
        <v>34</v>
      </c>
      <c r="C43" s="3">
        <f>'[1]JABAR-3'!C43</f>
        <v>5497</v>
      </c>
      <c r="D43" s="16">
        <f>'[1]JABAR-3'!D43</f>
        <v>4.2773117286424266E-3</v>
      </c>
    </row>
    <row r="44" spans="2:4" x14ac:dyDescent="0.25">
      <c r="B44" s="7" t="str">
        <f>'[1]JABAR-3'!B44</f>
        <v>41</v>
      </c>
      <c r="C44" s="3">
        <f>'[1]JABAR-3'!C44</f>
        <v>570</v>
      </c>
      <c r="D44" s="16">
        <f>'[1]JABAR-3'!D44</f>
        <v>4.4352695749066452E-4</v>
      </c>
    </row>
    <row r="45" spans="2:4" x14ac:dyDescent="0.25">
      <c r="B45" s="7" t="str">
        <f>'[1]JABAR-3'!B45</f>
        <v>42</v>
      </c>
      <c r="C45" s="3">
        <f>'[1]JABAR-3'!C45</f>
        <v>2032</v>
      </c>
      <c r="D45" s="16">
        <f>'[1]JABAR-3'!D45</f>
        <v>1.581134697580755E-3</v>
      </c>
    </row>
    <row r="46" spans="2:4" x14ac:dyDescent="0.25">
      <c r="B46" s="7" t="str">
        <f>'[1]JABAR-3'!B46</f>
        <v>43</v>
      </c>
      <c r="C46" s="3">
        <f>'[1]JABAR-3'!C46</f>
        <v>929</v>
      </c>
      <c r="D46" s="16">
        <f>'[1]JABAR-3'!D46</f>
        <v>7.2287112896285497E-4</v>
      </c>
    </row>
    <row r="47" spans="2:4" x14ac:dyDescent="0.25">
      <c r="B47" s="7" t="str">
        <f>'[1]JABAR-3'!B47</f>
        <v>44</v>
      </c>
      <c r="C47" s="3">
        <f>'[1]JABAR-3'!C47</f>
        <v>1421</v>
      </c>
      <c r="D47" s="16">
        <f>'[1]JABAR-3'!D47</f>
        <v>1.1057049238495339E-3</v>
      </c>
    </row>
    <row r="48" spans="2:4" x14ac:dyDescent="0.25">
      <c r="B48" s="8" t="str">
        <f>'[1]JABAR-3'!B48</f>
        <v>SAH</v>
      </c>
      <c r="C48" s="17">
        <f>'[1]JABAR-3'!C48</f>
        <v>1285153</v>
      </c>
      <c r="D48" s="15">
        <f>'[1]JABAR-3'!D48</f>
        <v>1</v>
      </c>
    </row>
    <row r="49" spans="2:4" x14ac:dyDescent="0.25">
      <c r="B49" s="9" t="str">
        <f>'[1]JABAR-3'!B49</f>
        <v>TSAH</v>
      </c>
      <c r="C49" s="10" t="e">
        <f>'[1]JABAR-3'!C49</f>
        <v>#REF!</v>
      </c>
      <c r="D49" s="15">
        <f>'[1]JABAR-3'!D49</f>
        <v>0</v>
      </c>
    </row>
    <row r="50" spans="2:4" x14ac:dyDescent="0.25">
      <c r="B50" s="8" t="str">
        <f>'[1]JABAR-3'!B50</f>
        <v>JML</v>
      </c>
      <c r="C50" s="14">
        <f>'[1]JABAR-3'!C50</f>
        <v>1285153</v>
      </c>
      <c r="D50" s="18">
        <f>'[1]JABAR-3'!D50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70" zoomScaleNormal="70" workbookViewId="0">
      <selection activeCell="H5" sqref="H5"/>
    </sheetView>
  </sheetViews>
  <sheetFormatPr defaultRowHeight="15" x14ac:dyDescent="0.25"/>
  <cols>
    <col min="3" max="3" width="13.85546875" bestFit="1" customWidth="1"/>
    <col min="4" max="4" width="12" customWidth="1"/>
  </cols>
  <sheetData>
    <row r="2" spans="2:6" x14ac:dyDescent="0.25">
      <c r="C2" s="25" t="s">
        <v>56</v>
      </c>
      <c r="D2" s="26" t="s">
        <v>67</v>
      </c>
      <c r="E2" s="26"/>
      <c r="F2" s="26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1138111</v>
      </c>
      <c r="E5" s="4">
        <f>D5/D7</f>
        <v>0.87550434670898625</v>
      </c>
    </row>
    <row r="6" spans="2:6" x14ac:dyDescent="0.25">
      <c r="C6" s="2" t="s">
        <v>5</v>
      </c>
      <c r="D6" s="3">
        <v>161838</v>
      </c>
      <c r="E6" s="4">
        <f>D6/D7</f>
        <v>0.12449565329101372</v>
      </c>
    </row>
    <row r="7" spans="2:6" x14ac:dyDescent="0.25">
      <c r="C7" s="2" t="s">
        <v>48</v>
      </c>
      <c r="D7" s="3">
        <f>SUM(D5:D6)</f>
        <v>1299949</v>
      </c>
      <c r="E7" s="5">
        <v>1</v>
      </c>
    </row>
    <row r="9" spans="2:6" x14ac:dyDescent="0.25">
      <c r="B9" s="1" t="str">
        <f>'[1]JABAR-4'!B9</f>
        <v>No.</v>
      </c>
      <c r="C9" s="1" t="str">
        <f>'[1]JABAR-4'!C9</f>
        <v>SUARA SAH</v>
      </c>
      <c r="D9" s="1" t="str">
        <f>'[1]JABAR-4'!D9</f>
        <v>%</v>
      </c>
      <c r="F9" s="19"/>
    </row>
    <row r="10" spans="2:6" x14ac:dyDescent="0.25">
      <c r="B10" s="7" t="str">
        <f>'[1]JABAR-4'!B10</f>
        <v>1</v>
      </c>
      <c r="C10" s="3">
        <f>'[1]JABAR-4'!C10</f>
        <v>41535</v>
      </c>
      <c r="D10" s="16">
        <f>'[1]JABAR-4'!D10</f>
        <v>3.6494682856065885E-2</v>
      </c>
    </row>
    <row r="11" spans="2:6" x14ac:dyDescent="0.25">
      <c r="B11" s="7" t="str">
        <f>'[1]JABAR-4'!B11</f>
        <v>2</v>
      </c>
      <c r="C11" s="3">
        <f>'[1]JABAR-4'!C11</f>
        <v>38489</v>
      </c>
      <c r="D11" s="16">
        <f>'[1]JABAR-4'!D11</f>
        <v>3.3818318248395804E-2</v>
      </c>
    </row>
    <row r="12" spans="2:6" x14ac:dyDescent="0.25">
      <c r="B12" s="7" t="str">
        <f>'[1]JABAR-4'!B12</f>
        <v>3</v>
      </c>
      <c r="C12" s="3">
        <f>'[1]JABAR-4'!C12</f>
        <v>10354</v>
      </c>
      <c r="D12" s="16">
        <f>'[1]JABAR-4'!D12</f>
        <v>9.0975309086723521E-3</v>
      </c>
    </row>
    <row r="13" spans="2:6" x14ac:dyDescent="0.25">
      <c r="B13" s="7" t="str">
        <f>'[1]JABAR-4'!B13</f>
        <v>4</v>
      </c>
      <c r="C13" s="3">
        <f>'[1]JABAR-4'!C13</f>
        <v>9281</v>
      </c>
      <c r="D13" s="16">
        <f>'[1]JABAR-4'!D13</f>
        <v>8.1547406184458281E-3</v>
      </c>
    </row>
    <row r="14" spans="2:6" x14ac:dyDescent="0.25">
      <c r="B14" s="7" t="str">
        <f>'[1]JABAR-4'!B14</f>
        <v>5</v>
      </c>
      <c r="C14" s="3">
        <f>'[1]JABAR-4'!C14</f>
        <v>62938</v>
      </c>
      <c r="D14" s="16">
        <f>'[1]JABAR-4'!D14</f>
        <v>5.5300405672205961E-2</v>
      </c>
    </row>
    <row r="15" spans="2:6" x14ac:dyDescent="0.25">
      <c r="B15" s="7" t="str">
        <f>'[1]JABAR-4'!B15</f>
        <v>6</v>
      </c>
      <c r="C15" s="3">
        <f>'[1]JABAR-4'!C15</f>
        <v>12695</v>
      </c>
      <c r="D15" s="16">
        <f>'[1]JABAR-4'!D15</f>
        <v>1.1154448028355758E-2</v>
      </c>
    </row>
    <row r="16" spans="2:6" x14ac:dyDescent="0.25">
      <c r="B16" s="7" t="str">
        <f>'[1]JABAR-4'!B16</f>
        <v>7</v>
      </c>
      <c r="C16" s="3">
        <f>'[1]JABAR-4'!C16</f>
        <v>6543</v>
      </c>
      <c r="D16" s="16">
        <f>'[1]JABAR-4'!D16</f>
        <v>5.7489998778678005E-3</v>
      </c>
    </row>
    <row r="17" spans="2:4" x14ac:dyDescent="0.25">
      <c r="B17" s="7" t="str">
        <f>'[1]JABAR-4'!B17</f>
        <v>8</v>
      </c>
      <c r="C17" s="3">
        <f>'[1]JABAR-4'!C17</f>
        <v>109489</v>
      </c>
      <c r="D17" s="16">
        <f>'[1]JABAR-4'!D17</f>
        <v>9.6202391506628085E-2</v>
      </c>
    </row>
    <row r="18" spans="2:4" x14ac:dyDescent="0.25">
      <c r="B18" s="7" t="str">
        <f>'[1]JABAR-4'!B18</f>
        <v>9</v>
      </c>
      <c r="C18" s="3">
        <f>'[1]JABAR-4'!C18</f>
        <v>58550</v>
      </c>
      <c r="D18" s="16">
        <f>'[1]JABAR-4'!D18</f>
        <v>5.1444894215063382E-2</v>
      </c>
    </row>
    <row r="19" spans="2:4" x14ac:dyDescent="0.25">
      <c r="B19" s="7" t="str">
        <f>'[1]JABAR-4'!B19</f>
        <v>10</v>
      </c>
      <c r="C19" s="3">
        <f>'[1]JABAR-4'!C19</f>
        <v>0</v>
      </c>
      <c r="D19" s="16">
        <f>'[1]JABAR-4'!D19</f>
        <v>0</v>
      </c>
    </row>
    <row r="20" spans="2:4" x14ac:dyDescent="0.25">
      <c r="B20" s="7" t="str">
        <f>'[1]JABAR-4'!B20</f>
        <v>11</v>
      </c>
      <c r="C20" s="3">
        <f>'[1]JABAR-4'!C20</f>
        <v>3006</v>
      </c>
      <c r="D20" s="16">
        <f>'[1]JABAR-4'!D20</f>
        <v>2.6412186509048767E-3</v>
      </c>
    </row>
    <row r="21" spans="2:4" x14ac:dyDescent="0.25">
      <c r="B21" s="7" t="str">
        <f>'[1]JABAR-4'!B21</f>
        <v>12</v>
      </c>
      <c r="C21" s="3">
        <f>'[1]JABAR-4'!C21</f>
        <v>3357</v>
      </c>
      <c r="D21" s="16">
        <f>'[1]JABAR-4'!D21</f>
        <v>2.9496244215195177E-3</v>
      </c>
    </row>
    <row r="22" spans="2:4" x14ac:dyDescent="0.25">
      <c r="B22" s="7" t="str">
        <f>'[1]JABAR-4'!B22</f>
        <v>13</v>
      </c>
      <c r="C22" s="3">
        <f>'[1]JABAR-4'!C22</f>
        <v>17999</v>
      </c>
      <c r="D22" s="16">
        <f>'[1]JABAR-4'!D22</f>
        <v>1.5814801895421449E-2</v>
      </c>
    </row>
    <row r="23" spans="2:4" x14ac:dyDescent="0.25">
      <c r="B23" s="7" t="str">
        <f>'[1]JABAR-4'!B23</f>
        <v>14</v>
      </c>
      <c r="C23" s="3">
        <f>'[1]JABAR-4'!C23</f>
        <v>7120</v>
      </c>
      <c r="D23" s="16">
        <f>'[1]JABAR-4'!D23</f>
        <v>6.2559803042058285E-3</v>
      </c>
    </row>
    <row r="24" spans="2:4" x14ac:dyDescent="0.25">
      <c r="B24" s="7" t="str">
        <f>'[1]JABAR-4'!B24</f>
        <v>15</v>
      </c>
      <c r="C24" s="3">
        <f>'[1]JABAR-4'!C24</f>
        <v>0</v>
      </c>
      <c r="D24" s="16">
        <f>'[1]JABAR-4'!D24</f>
        <v>0</v>
      </c>
    </row>
    <row r="25" spans="2:4" x14ac:dyDescent="0.25">
      <c r="B25" s="7" t="str">
        <f>'[1]JABAR-4'!B25</f>
        <v>16</v>
      </c>
      <c r="C25" s="3">
        <f>'[1]JABAR-4'!C25</f>
        <v>5087</v>
      </c>
      <c r="D25" s="16">
        <f>'[1]JABAR-4'!D25</f>
        <v>4.4696870516144731E-3</v>
      </c>
    </row>
    <row r="26" spans="2:4" x14ac:dyDescent="0.25">
      <c r="B26" s="7" t="str">
        <f>'[1]JABAR-4'!B26</f>
        <v>17</v>
      </c>
      <c r="C26" s="3">
        <f>'[1]JABAR-4'!C26</f>
        <v>2030</v>
      </c>
      <c r="D26" s="16">
        <f>'[1]JABAR-4'!D26</f>
        <v>1.7836573058339653E-3</v>
      </c>
    </row>
    <row r="27" spans="2:4" x14ac:dyDescent="0.25">
      <c r="B27" s="7" t="str">
        <f>'[1]JABAR-4'!B27</f>
        <v>18</v>
      </c>
      <c r="C27" s="3">
        <f>'[1]JABAR-4'!C27</f>
        <v>2470</v>
      </c>
      <c r="D27" s="16">
        <f>'[1]JABAR-4'!D27</f>
        <v>2.1702628302511795E-3</v>
      </c>
    </row>
    <row r="28" spans="2:4" x14ac:dyDescent="0.25">
      <c r="B28" s="7" t="str">
        <f>'[1]JABAR-4'!B28</f>
        <v>19</v>
      </c>
      <c r="C28" s="3">
        <f>'[1]JABAR-4'!C28</f>
        <v>0</v>
      </c>
      <c r="D28" s="16">
        <f>'[1]JABAR-4'!D28</f>
        <v>0</v>
      </c>
    </row>
    <row r="29" spans="2:4" x14ac:dyDescent="0.25">
      <c r="B29" s="7" t="str">
        <f>'[1]JABAR-4'!B29</f>
        <v>20</v>
      </c>
      <c r="C29" s="3">
        <f>'[1]JABAR-4'!C29</f>
        <v>1930</v>
      </c>
      <c r="D29" s="16">
        <f>'[1]JABAR-4'!D29</f>
        <v>1.695792413920962E-3</v>
      </c>
    </row>
    <row r="30" spans="2:4" x14ac:dyDescent="0.25">
      <c r="B30" s="7" t="str">
        <f>'[1]JABAR-4'!B30</f>
        <v>21</v>
      </c>
      <c r="C30" s="3">
        <f>'[1]JABAR-4'!C30</f>
        <v>3770</v>
      </c>
      <c r="D30" s="16">
        <f>'[1]JABAR-4'!D30</f>
        <v>3.3125064251202209E-3</v>
      </c>
    </row>
    <row r="31" spans="2:4" x14ac:dyDescent="0.25">
      <c r="B31" s="7" t="str">
        <f>'[1]JABAR-4'!B31</f>
        <v>22</v>
      </c>
      <c r="C31" s="3">
        <f>'[1]JABAR-4'!C31</f>
        <v>1744</v>
      </c>
      <c r="D31" s="16">
        <f>'[1]JABAR-4'!D31</f>
        <v>1.532363714962776E-3</v>
      </c>
    </row>
    <row r="32" spans="2:4" x14ac:dyDescent="0.25">
      <c r="B32" s="7" t="str">
        <f>'[1]JABAR-4'!B32</f>
        <v>23</v>
      </c>
      <c r="C32" s="3">
        <f>'[1]JABAR-4'!C32</f>
        <v>165552</v>
      </c>
      <c r="D32" s="16">
        <f>'[1]JABAR-4'!D32</f>
        <v>0.14546208585981507</v>
      </c>
    </row>
    <row r="33" spans="2:4" x14ac:dyDescent="0.25">
      <c r="B33" s="7" t="str">
        <f>'[1]JABAR-4'!B33</f>
        <v>24</v>
      </c>
      <c r="C33" s="3">
        <f>'[1]JABAR-4'!C33</f>
        <v>84528</v>
      </c>
      <c r="D33" s="16">
        <f>'[1]JABAR-4'!D33</f>
        <v>7.427043583622335E-2</v>
      </c>
    </row>
    <row r="34" spans="2:4" x14ac:dyDescent="0.25">
      <c r="B34" s="7" t="str">
        <f>'[1]JABAR-4'!B34</f>
        <v>25</v>
      </c>
      <c r="C34" s="3">
        <f>'[1]JABAR-4'!C34</f>
        <v>1904</v>
      </c>
      <c r="D34" s="16">
        <f>'[1]JABAR-4'!D34</f>
        <v>1.6729475420235811E-3</v>
      </c>
    </row>
    <row r="35" spans="2:4" x14ac:dyDescent="0.25">
      <c r="B35" s="7" t="str">
        <f>'[1]JABAR-4'!B35</f>
        <v>26</v>
      </c>
      <c r="C35" s="3">
        <f>'[1]JABAR-4'!C35</f>
        <v>896</v>
      </c>
      <c r="D35" s="16">
        <f>'[1]JABAR-4'!D35</f>
        <v>7.8726943154050879E-4</v>
      </c>
    </row>
    <row r="36" spans="2:4" x14ac:dyDescent="0.25">
      <c r="B36" s="7" t="str">
        <f>'[1]JABAR-4'!B36</f>
        <v>27</v>
      </c>
      <c r="C36" s="3">
        <f>'[1]JABAR-4'!C36</f>
        <v>14094</v>
      </c>
      <c r="D36" s="16">
        <f>'[1]JABAR-4'!D36</f>
        <v>1.2383677866218672E-2</v>
      </c>
    </row>
    <row r="37" spans="2:4" x14ac:dyDescent="0.25">
      <c r="B37" s="7" t="str">
        <f>'[1]JABAR-4'!B37</f>
        <v>28</v>
      </c>
      <c r="C37" s="3">
        <f>'[1]JABAR-4'!C37</f>
        <v>136730</v>
      </c>
      <c r="D37" s="16">
        <f>'[1]JABAR-4'!D37</f>
        <v>0.12013766671264929</v>
      </c>
    </row>
    <row r="38" spans="2:4" x14ac:dyDescent="0.25">
      <c r="B38" s="7" t="str">
        <f>'[1]JABAR-4'!B38</f>
        <v>29</v>
      </c>
      <c r="C38" s="3">
        <f>'[1]JABAR-4'!C38</f>
        <v>7140</v>
      </c>
      <c r="D38" s="16">
        <f>'[1]JABAR-4'!D38</f>
        <v>6.2735532825884295E-3</v>
      </c>
    </row>
    <row r="39" spans="2:4" x14ac:dyDescent="0.25">
      <c r="B39" s="7" t="str">
        <f>'[1]JABAR-4'!B39</f>
        <v>30</v>
      </c>
      <c r="C39" s="3">
        <f>'[1]JABAR-4'!C39</f>
        <v>4788</v>
      </c>
      <c r="D39" s="16">
        <f>'[1]JABAR-4'!D39</f>
        <v>4.2069710247945938E-3</v>
      </c>
    </row>
    <row r="40" spans="2:4" x14ac:dyDescent="0.25">
      <c r="B40" s="7" t="str">
        <f>'[1]JABAR-4'!B40</f>
        <v>31</v>
      </c>
      <c r="C40" s="3">
        <f>'[1]JABAR-4'!C40</f>
        <v>311424</v>
      </c>
      <c r="D40" s="16">
        <f>'[1]JABAR-4'!D40</f>
        <v>0.27363236099115112</v>
      </c>
    </row>
    <row r="41" spans="2:4" x14ac:dyDescent="0.25">
      <c r="B41" s="7" t="str">
        <f>'[1]JABAR-4'!B41</f>
        <v>32</v>
      </c>
      <c r="C41" s="3">
        <f>'[1]JABAR-4'!C41</f>
        <v>2239</v>
      </c>
      <c r="D41" s="16">
        <f>'[1]JABAR-4'!D41</f>
        <v>1.9672949299321418E-3</v>
      </c>
    </row>
    <row r="42" spans="2:4" x14ac:dyDescent="0.25">
      <c r="B42" s="7" t="str">
        <f>'[1]JABAR-4'!B42</f>
        <v>33</v>
      </c>
      <c r="C42" s="3">
        <f>'[1]JABAR-4'!C42</f>
        <v>2955</v>
      </c>
      <c r="D42" s="16">
        <f>'[1]JABAR-4'!D42</f>
        <v>2.596407556029245E-3</v>
      </c>
    </row>
    <row r="43" spans="2:4" x14ac:dyDescent="0.25">
      <c r="B43" s="7" t="str">
        <f>'[1]JABAR-4'!B43</f>
        <v>34</v>
      </c>
      <c r="C43" s="3">
        <f>'[1]JABAR-4'!C43</f>
        <v>4426</v>
      </c>
      <c r="D43" s="16">
        <f>'[1]JABAR-4'!D43</f>
        <v>3.8889001160695223E-3</v>
      </c>
    </row>
    <row r="44" spans="2:4" x14ac:dyDescent="0.25">
      <c r="B44" s="7" t="str">
        <f>'[1]JABAR-4'!B44</f>
        <v>41</v>
      </c>
      <c r="C44" s="3">
        <f>'[1]JABAR-4'!C44</f>
        <v>342</v>
      </c>
      <c r="D44" s="16">
        <f>'[1]JABAR-4'!D44</f>
        <v>3.0049793034247097E-4</v>
      </c>
    </row>
    <row r="45" spans="2:4" x14ac:dyDescent="0.25">
      <c r="B45" s="7" t="str">
        <f>'[1]JABAR-4'!B45</f>
        <v>42</v>
      </c>
      <c r="C45" s="3">
        <f>'[1]JABAR-4'!C45</f>
        <v>0</v>
      </c>
      <c r="D45" s="16">
        <f>'[1]JABAR-4'!D45</f>
        <v>0</v>
      </c>
    </row>
    <row r="46" spans="2:4" x14ac:dyDescent="0.25">
      <c r="B46" s="7" t="str">
        <f>'[1]JABAR-4'!B46</f>
        <v>43</v>
      </c>
      <c r="C46" s="3">
        <f>'[1]JABAR-4'!C46</f>
        <v>1634</v>
      </c>
      <c r="D46" s="16">
        <f>'[1]JABAR-4'!D46</f>
        <v>1.4357123338584726E-3</v>
      </c>
    </row>
    <row r="47" spans="2:4" x14ac:dyDescent="0.25">
      <c r="B47" s="7" t="str">
        <f>'[1]JABAR-4'!B47</f>
        <v>44</v>
      </c>
      <c r="C47" s="3">
        <f>'[1]JABAR-4'!C47</f>
        <v>1072</v>
      </c>
      <c r="D47" s="16">
        <f>'[1]JABAR-4'!D47</f>
        <v>9.4191164130739448E-4</v>
      </c>
    </row>
    <row r="48" spans="2:4" x14ac:dyDescent="0.25">
      <c r="B48" s="8" t="str">
        <f>'[1]JABAR-4'!B48</f>
        <v>SAH</v>
      </c>
      <c r="C48" s="17">
        <f>'[1]JABAR-4'!C48</f>
        <v>1138111</v>
      </c>
      <c r="D48" s="15">
        <f>'[1]JABAR-4'!D48</f>
        <v>1</v>
      </c>
    </row>
    <row r="49" spans="2:4" x14ac:dyDescent="0.25">
      <c r="B49" s="9" t="str">
        <f>'[1]JABAR-4'!B49</f>
        <v>TSAH</v>
      </c>
      <c r="C49" s="10" t="e">
        <f>'[1]JABAR-4'!C49</f>
        <v>#REF!</v>
      </c>
      <c r="D49" s="15">
        <f>'[1]JABAR-4'!D49</f>
        <v>0</v>
      </c>
    </row>
    <row r="50" spans="2:4" x14ac:dyDescent="0.25">
      <c r="B50" s="8" t="str">
        <f>'[1]JABAR-4'!B50</f>
        <v>JML</v>
      </c>
      <c r="C50" s="14">
        <f>'[1]JABAR-4'!C50</f>
        <v>1138111</v>
      </c>
      <c r="D50" s="18">
        <f>'[1]JABAR-4'!D50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13" zoomScale="60" zoomScaleNormal="60" workbookViewId="0">
      <selection activeCell="B9" sqref="B9:D50"/>
    </sheetView>
  </sheetViews>
  <sheetFormatPr defaultRowHeight="15" x14ac:dyDescent="0.25"/>
  <cols>
    <col min="3" max="3" width="14.85546875" customWidth="1"/>
    <col min="4" max="4" width="15.28515625" customWidth="1"/>
  </cols>
  <sheetData>
    <row r="2" spans="2:6" x14ac:dyDescent="0.25">
      <c r="C2" s="25" t="s">
        <v>57</v>
      </c>
      <c r="D2" s="38" t="s">
        <v>68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1857028</v>
      </c>
      <c r="E5" s="4">
        <f>D5/D7</f>
        <v>0.87848265578758544</v>
      </c>
    </row>
    <row r="6" spans="2:6" x14ac:dyDescent="0.25">
      <c r="C6" s="2" t="s">
        <v>5</v>
      </c>
      <c r="D6" s="3">
        <v>256876</v>
      </c>
      <c r="E6" s="4">
        <f>D6/D7</f>
        <v>0.12151734421241457</v>
      </c>
    </row>
    <row r="7" spans="2:6" x14ac:dyDescent="0.25">
      <c r="C7" s="2" t="s">
        <v>48</v>
      </c>
      <c r="D7" s="3">
        <f>SUM(D5:D6)</f>
        <v>2113904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48210</v>
      </c>
      <c r="D10" s="16">
        <f t="shared" ref="D10:D49" si="0">C10/C$48</f>
        <v>2.5960836347109467E-2</v>
      </c>
    </row>
    <row r="11" spans="2:6" x14ac:dyDescent="0.25">
      <c r="B11" s="7" t="s">
        <v>7</v>
      </c>
      <c r="C11" s="3">
        <v>33207</v>
      </c>
      <c r="D11" s="16">
        <f t="shared" si="0"/>
        <v>1.7881798228136569E-2</v>
      </c>
    </row>
    <row r="12" spans="2:6" x14ac:dyDescent="0.25">
      <c r="B12" s="7" t="s">
        <v>8</v>
      </c>
      <c r="C12" s="3">
        <v>10570</v>
      </c>
      <c r="D12" s="16">
        <f t="shared" si="0"/>
        <v>5.691890483072953E-3</v>
      </c>
    </row>
    <row r="13" spans="2:6" x14ac:dyDescent="0.25">
      <c r="B13" s="7" t="s">
        <v>9</v>
      </c>
      <c r="C13" s="3">
        <v>11732</v>
      </c>
      <c r="D13" s="16">
        <f t="shared" si="0"/>
        <v>6.3176214898213708E-3</v>
      </c>
    </row>
    <row r="14" spans="2:6" x14ac:dyDescent="0.25">
      <c r="B14" s="7" t="s">
        <v>10</v>
      </c>
      <c r="C14" s="3">
        <v>131506</v>
      </c>
      <c r="D14" s="16">
        <f t="shared" si="0"/>
        <v>7.0815302731030441E-2</v>
      </c>
    </row>
    <row r="15" spans="2:6" x14ac:dyDescent="0.25">
      <c r="B15" s="7" t="s">
        <v>11</v>
      </c>
      <c r="C15" s="3">
        <v>15471</v>
      </c>
      <c r="D15" s="16">
        <f t="shared" si="0"/>
        <v>8.3310537051676115E-3</v>
      </c>
    </row>
    <row r="16" spans="2:6" x14ac:dyDescent="0.25">
      <c r="B16" s="7" t="s">
        <v>12</v>
      </c>
      <c r="C16" s="3">
        <v>16399</v>
      </c>
      <c r="D16" s="16">
        <f t="shared" si="0"/>
        <v>8.8307769188186707E-3</v>
      </c>
    </row>
    <row r="17" spans="2:4" x14ac:dyDescent="0.25">
      <c r="B17" s="7" t="s">
        <v>13</v>
      </c>
      <c r="C17" s="3">
        <v>193649</v>
      </c>
      <c r="D17" s="16">
        <f t="shared" si="0"/>
        <v>0.10427898771585566</v>
      </c>
    </row>
    <row r="18" spans="2:4" x14ac:dyDescent="0.25">
      <c r="B18" s="7" t="s">
        <v>14</v>
      </c>
      <c r="C18" s="3">
        <v>67976</v>
      </c>
      <c r="D18" s="16">
        <f t="shared" si="0"/>
        <v>3.660472539994012E-2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2600</v>
      </c>
      <c r="D20" s="16">
        <f t="shared" si="0"/>
        <v>1.4000865899706412E-3</v>
      </c>
    </row>
    <row r="21" spans="2:4" x14ac:dyDescent="0.25">
      <c r="B21" s="7" t="s">
        <v>17</v>
      </c>
      <c r="C21" s="3">
        <v>5999</v>
      </c>
      <c r="D21" s="16">
        <f t="shared" si="0"/>
        <v>3.2304305589361064E-3</v>
      </c>
    </row>
    <row r="22" spans="2:4" x14ac:dyDescent="0.25">
      <c r="B22" s="7" t="s">
        <v>18</v>
      </c>
      <c r="C22" s="3">
        <v>17718</v>
      </c>
      <c r="D22" s="16">
        <f t="shared" si="0"/>
        <v>9.5410516158076237E-3</v>
      </c>
    </row>
    <row r="23" spans="2:4" x14ac:dyDescent="0.25">
      <c r="B23" s="7" t="s">
        <v>19</v>
      </c>
      <c r="C23" s="3">
        <v>2935</v>
      </c>
      <c r="D23" s="16">
        <f t="shared" si="0"/>
        <v>1.5804823621399355E-3</v>
      </c>
    </row>
    <row r="24" spans="2:4" x14ac:dyDescent="0.25">
      <c r="B24" s="7" t="s">
        <v>20</v>
      </c>
      <c r="C24" s="3">
        <v>2256</v>
      </c>
      <c r="D24" s="16">
        <f t="shared" si="0"/>
        <v>1.2148443642206795E-3</v>
      </c>
    </row>
    <row r="25" spans="2:4" x14ac:dyDescent="0.25">
      <c r="B25" s="7" t="s">
        <v>21</v>
      </c>
      <c r="C25" s="3">
        <v>12435</v>
      </c>
      <c r="D25" s="16">
        <f t="shared" si="0"/>
        <v>6.6961833639557402E-3</v>
      </c>
    </row>
    <row r="26" spans="2:4" x14ac:dyDescent="0.25">
      <c r="B26" s="7" t="s">
        <v>22</v>
      </c>
      <c r="C26" s="3">
        <v>5881</v>
      </c>
      <c r="D26" s="16">
        <f t="shared" si="0"/>
        <v>3.1668881675451311E-3</v>
      </c>
    </row>
    <row r="27" spans="2:4" x14ac:dyDescent="0.25">
      <c r="B27" s="7" t="s">
        <v>23</v>
      </c>
      <c r="C27" s="3">
        <v>5832</v>
      </c>
      <c r="D27" s="16">
        <f t="shared" si="0"/>
        <v>3.1405019202726077E-3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6904</v>
      </c>
      <c r="D29" s="16">
        <f t="shared" si="0"/>
        <v>3.7177683912143489E-3</v>
      </c>
    </row>
    <row r="30" spans="2:4" x14ac:dyDescent="0.25">
      <c r="B30" s="7" t="s">
        <v>26</v>
      </c>
      <c r="C30" s="3">
        <v>5859</v>
      </c>
      <c r="D30" s="16">
        <f t="shared" si="0"/>
        <v>3.1550412810146104E-3</v>
      </c>
    </row>
    <row r="31" spans="2:4" x14ac:dyDescent="0.25">
      <c r="B31" s="7" t="s">
        <v>27</v>
      </c>
      <c r="C31" s="3">
        <v>1859</v>
      </c>
      <c r="D31" s="16">
        <f t="shared" si="0"/>
        <v>1.0010619118290085E-3</v>
      </c>
    </row>
    <row r="32" spans="2:4" x14ac:dyDescent="0.25">
      <c r="B32" s="7" t="s">
        <v>28</v>
      </c>
      <c r="C32" s="3">
        <v>254193</v>
      </c>
      <c r="D32" s="16">
        <f t="shared" si="0"/>
        <v>0.13688161944784893</v>
      </c>
    </row>
    <row r="33" spans="2:4" x14ac:dyDescent="0.25">
      <c r="B33" s="7" t="s">
        <v>29</v>
      </c>
      <c r="C33" s="3">
        <v>147824</v>
      </c>
      <c r="D33" s="16">
        <f t="shared" si="0"/>
        <v>7.9602461567623101E-2</v>
      </c>
    </row>
    <row r="34" spans="2:4" x14ac:dyDescent="0.25">
      <c r="B34" s="7" t="s">
        <v>30</v>
      </c>
      <c r="C34" s="3">
        <v>12506</v>
      </c>
      <c r="D34" s="16">
        <f t="shared" si="0"/>
        <v>6.7344164977587847E-3</v>
      </c>
    </row>
    <row r="35" spans="2:4" x14ac:dyDescent="0.25">
      <c r="B35" s="7" t="s">
        <v>31</v>
      </c>
      <c r="C35" s="3">
        <v>3109</v>
      </c>
      <c r="D35" s="16">
        <f t="shared" si="0"/>
        <v>1.6741804646995091E-3</v>
      </c>
    </row>
    <row r="36" spans="2:4" x14ac:dyDescent="0.25">
      <c r="B36" s="7" t="s">
        <v>32</v>
      </c>
      <c r="C36" s="3">
        <v>29495</v>
      </c>
      <c r="D36" s="16">
        <f t="shared" si="0"/>
        <v>1.5882905373532333E-2</v>
      </c>
    </row>
    <row r="37" spans="2:4" x14ac:dyDescent="0.25">
      <c r="B37" s="7" t="s">
        <v>33</v>
      </c>
      <c r="C37" s="3">
        <v>227866</v>
      </c>
      <c r="D37" s="16">
        <f t="shared" si="0"/>
        <v>0.12270466573471159</v>
      </c>
    </row>
    <row r="38" spans="2:4" x14ac:dyDescent="0.25">
      <c r="B38" s="7" t="s">
        <v>34</v>
      </c>
      <c r="C38" s="3">
        <v>10085</v>
      </c>
      <c r="D38" s="16">
        <f t="shared" si="0"/>
        <v>5.4307204845591992E-3</v>
      </c>
    </row>
    <row r="39" spans="2:4" x14ac:dyDescent="0.25">
      <c r="B39" s="7" t="s">
        <v>35</v>
      </c>
      <c r="C39" s="3">
        <v>2996</v>
      </c>
      <c r="D39" s="16">
        <f t="shared" si="0"/>
        <v>1.6133305475200159E-3</v>
      </c>
    </row>
    <row r="40" spans="2:4" x14ac:dyDescent="0.25">
      <c r="B40" s="7" t="s">
        <v>36</v>
      </c>
      <c r="C40" s="3">
        <v>553302</v>
      </c>
      <c r="D40" s="16">
        <f t="shared" si="0"/>
        <v>0.29795027323228296</v>
      </c>
    </row>
    <row r="41" spans="2:4" x14ac:dyDescent="0.25">
      <c r="B41" s="7" t="s">
        <v>37</v>
      </c>
      <c r="C41" s="3">
        <v>3393</v>
      </c>
      <c r="D41" s="16">
        <f t="shared" si="0"/>
        <v>1.8271129999116867E-3</v>
      </c>
    </row>
    <row r="42" spans="2:4" x14ac:dyDescent="0.25">
      <c r="B42" s="7" t="s">
        <v>38</v>
      </c>
      <c r="C42" s="3">
        <v>2520</v>
      </c>
      <c r="D42" s="16">
        <f t="shared" si="0"/>
        <v>1.3570070025869293E-3</v>
      </c>
    </row>
    <row r="43" spans="2:4" x14ac:dyDescent="0.25">
      <c r="B43" s="7" t="s">
        <v>39</v>
      </c>
      <c r="C43" s="3">
        <v>5322</v>
      </c>
      <c r="D43" s="16">
        <f t="shared" si="0"/>
        <v>2.8658695507014433E-3</v>
      </c>
    </row>
    <row r="44" spans="2:4" x14ac:dyDescent="0.25">
      <c r="B44" s="7" t="s">
        <v>40</v>
      </c>
      <c r="C44" s="3">
        <v>554</v>
      </c>
      <c r="D44" s="16">
        <f t="shared" si="0"/>
        <v>2.9832614263220587E-4</v>
      </c>
    </row>
    <row r="45" spans="2:4" x14ac:dyDescent="0.25">
      <c r="B45" s="7" t="s">
        <v>41</v>
      </c>
      <c r="C45" s="3">
        <v>988</v>
      </c>
      <c r="D45" s="16">
        <f t="shared" si="0"/>
        <v>5.3203290418884369E-4</v>
      </c>
    </row>
    <row r="46" spans="2:4" x14ac:dyDescent="0.25">
      <c r="B46" s="7" t="s">
        <v>42</v>
      </c>
      <c r="C46" s="3">
        <v>1236</v>
      </c>
      <c r="D46" s="16">
        <f t="shared" si="0"/>
        <v>6.6557962507835097E-4</v>
      </c>
    </row>
    <row r="47" spans="2:4" x14ac:dyDescent="0.25">
      <c r="B47" s="7" t="s">
        <v>43</v>
      </c>
      <c r="C47" s="3">
        <v>2641</v>
      </c>
      <c r="D47" s="16">
        <f t="shared" si="0"/>
        <v>1.4221648785047937E-3</v>
      </c>
    </row>
    <row r="48" spans="2:4" x14ac:dyDescent="0.25">
      <c r="B48" s="28" t="s">
        <v>45</v>
      </c>
      <c r="C48" s="30">
        <f>SUM(C10:C47)</f>
        <v>1857028</v>
      </c>
      <c r="D48" s="15">
        <f t="shared" si="0"/>
        <v>1</v>
      </c>
    </row>
    <row r="49" spans="2:4" x14ac:dyDescent="0.25">
      <c r="B49" s="27" t="s">
        <v>46</v>
      </c>
      <c r="C49" s="10"/>
      <c r="D49" s="15">
        <f t="shared" si="0"/>
        <v>0</v>
      </c>
    </row>
    <row r="50" spans="2:4" x14ac:dyDescent="0.25">
      <c r="B50" s="29" t="s">
        <v>47</v>
      </c>
      <c r="C50" s="31">
        <f>C48+C49</f>
        <v>1857028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G6" sqref="G6"/>
    </sheetView>
  </sheetViews>
  <sheetFormatPr defaultRowHeight="15" x14ac:dyDescent="0.25"/>
  <cols>
    <col min="2" max="2" width="5.5703125" bestFit="1" customWidth="1"/>
    <col min="3" max="3" width="14.140625" customWidth="1"/>
    <col min="4" max="4" width="11.5703125" bestFit="1" customWidth="1"/>
  </cols>
  <sheetData>
    <row r="2" spans="2:6" x14ac:dyDescent="0.25">
      <c r="C2" s="25" t="s">
        <v>58</v>
      </c>
      <c r="D2" s="25" t="s">
        <v>69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1541492</v>
      </c>
      <c r="E5" s="4">
        <f>D5/D7</f>
        <v>0.90034583038132454</v>
      </c>
    </row>
    <row r="6" spans="2:6" x14ac:dyDescent="0.25">
      <c r="C6" s="2" t="s">
        <v>5</v>
      </c>
      <c r="D6" s="3">
        <v>170619</v>
      </c>
      <c r="E6" s="4">
        <f>D6/D7</f>
        <v>9.9654169618675431E-2</v>
      </c>
    </row>
    <row r="7" spans="2:6" x14ac:dyDescent="0.25">
      <c r="C7" s="2" t="s">
        <v>48</v>
      </c>
      <c r="D7" s="3">
        <f>SUM(D5:D6)</f>
        <v>1712111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39818</v>
      </c>
      <c r="D10" s="16">
        <f t="shared" ref="D10:D49" si="0">C10/C$48</f>
        <v>2.5830818453809686E-2</v>
      </c>
    </row>
    <row r="11" spans="2:6" x14ac:dyDescent="0.25">
      <c r="B11" s="7" t="s">
        <v>7</v>
      </c>
      <c r="C11" s="3">
        <v>9427</v>
      </c>
      <c r="D11" s="16">
        <f t="shared" si="0"/>
        <v>6.1155036808494623E-3</v>
      </c>
    </row>
    <row r="12" spans="2:6" x14ac:dyDescent="0.25">
      <c r="B12" s="7" t="s">
        <v>8</v>
      </c>
      <c r="C12" s="3">
        <v>3379</v>
      </c>
      <c r="D12" s="16">
        <f t="shared" si="0"/>
        <v>2.1920321351002795E-3</v>
      </c>
    </row>
    <row r="13" spans="2:6" x14ac:dyDescent="0.25">
      <c r="B13" s="7" t="s">
        <v>9</v>
      </c>
      <c r="C13" s="3">
        <v>5765</v>
      </c>
      <c r="D13" s="16">
        <f t="shared" si="0"/>
        <v>3.7398831781157477E-3</v>
      </c>
    </row>
    <row r="14" spans="2:6" x14ac:dyDescent="0.25">
      <c r="B14" s="7" t="s">
        <v>10</v>
      </c>
      <c r="C14" s="3">
        <v>92841</v>
      </c>
      <c r="D14" s="16">
        <f t="shared" si="0"/>
        <v>6.0228012860267847E-2</v>
      </c>
    </row>
    <row r="15" spans="2:6" x14ac:dyDescent="0.25">
      <c r="B15" s="7" t="s">
        <v>11</v>
      </c>
      <c r="C15" s="3">
        <v>3883</v>
      </c>
      <c r="D15" s="16">
        <f t="shared" si="0"/>
        <v>2.5189880972460448E-3</v>
      </c>
    </row>
    <row r="16" spans="2:6" x14ac:dyDescent="0.25">
      <c r="B16" s="7" t="s">
        <v>12</v>
      </c>
      <c r="C16" s="3">
        <v>7557</v>
      </c>
      <c r="D16" s="16">
        <f t="shared" si="0"/>
        <v>4.9023932657451356E-3</v>
      </c>
    </row>
    <row r="17" spans="2:4" x14ac:dyDescent="0.25">
      <c r="B17" s="7" t="s">
        <v>13</v>
      </c>
      <c r="C17" s="3">
        <v>302977</v>
      </c>
      <c r="D17" s="16">
        <f t="shared" si="0"/>
        <v>0.19654788996634429</v>
      </c>
    </row>
    <row r="18" spans="2:4" x14ac:dyDescent="0.25">
      <c r="B18" s="7" t="s">
        <v>14</v>
      </c>
      <c r="C18" s="3">
        <v>80391</v>
      </c>
      <c r="D18" s="16">
        <f t="shared" si="0"/>
        <v>5.2151422128690908E-2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1335</v>
      </c>
      <c r="D20" s="16">
        <f t="shared" si="0"/>
        <v>8.6604406639800922E-4</v>
      </c>
    </row>
    <row r="21" spans="2:4" x14ac:dyDescent="0.25">
      <c r="B21" s="7" t="s">
        <v>17</v>
      </c>
      <c r="C21" s="3">
        <v>1367</v>
      </c>
      <c r="D21" s="16">
        <f t="shared" si="0"/>
        <v>8.8680317510567684E-4</v>
      </c>
    </row>
    <row r="22" spans="2:4" x14ac:dyDescent="0.25">
      <c r="B22" s="7" t="s">
        <v>18</v>
      </c>
      <c r="C22" s="3">
        <v>25773</v>
      </c>
      <c r="D22" s="16">
        <f t="shared" si="0"/>
        <v>1.6719515897584938E-2</v>
      </c>
    </row>
    <row r="23" spans="2:4" x14ac:dyDescent="0.25">
      <c r="B23" s="7" t="s">
        <v>19</v>
      </c>
      <c r="C23" s="3">
        <v>2179</v>
      </c>
      <c r="D23" s="16">
        <f t="shared" si="0"/>
        <v>1.413565558562743E-3</v>
      </c>
    </row>
    <row r="24" spans="2:4" x14ac:dyDescent="0.25">
      <c r="B24" s="7" t="s">
        <v>20</v>
      </c>
      <c r="C24" s="3">
        <v>1267</v>
      </c>
      <c r="D24" s="16">
        <f t="shared" si="0"/>
        <v>8.2193096039421545E-4</v>
      </c>
    </row>
    <row r="25" spans="2:4" x14ac:dyDescent="0.25">
      <c r="B25" s="7" t="s">
        <v>21</v>
      </c>
      <c r="C25" s="3">
        <v>7294</v>
      </c>
      <c r="D25" s="16">
        <f t="shared" si="0"/>
        <v>4.7317793410539917E-3</v>
      </c>
    </row>
    <row r="26" spans="2:4" x14ac:dyDescent="0.25">
      <c r="B26" s="7" t="s">
        <v>22</v>
      </c>
      <c r="C26" s="3">
        <v>2675</v>
      </c>
      <c r="D26" s="16">
        <f t="shared" si="0"/>
        <v>1.7353317435315914E-3</v>
      </c>
    </row>
    <row r="27" spans="2:4" x14ac:dyDescent="0.25">
      <c r="B27" s="7" t="s">
        <v>23</v>
      </c>
      <c r="C27" s="3">
        <v>8326</v>
      </c>
      <c r="D27" s="16">
        <f t="shared" si="0"/>
        <v>5.401260596876273E-3</v>
      </c>
    </row>
    <row r="28" spans="2:4" x14ac:dyDescent="0.25">
      <c r="B28" s="7" t="s">
        <v>24</v>
      </c>
      <c r="C28" s="3">
        <v>850</v>
      </c>
      <c r="D28" s="16">
        <f t="shared" si="0"/>
        <v>5.514138250474216E-4</v>
      </c>
    </row>
    <row r="29" spans="2:4" x14ac:dyDescent="0.25">
      <c r="B29" s="7" t="s">
        <v>25</v>
      </c>
      <c r="C29" s="3">
        <v>2054</v>
      </c>
      <c r="D29" s="16">
        <f t="shared" si="0"/>
        <v>1.3324752901734164E-3</v>
      </c>
    </row>
    <row r="30" spans="2:4" x14ac:dyDescent="0.25">
      <c r="B30" s="7" t="s">
        <v>26</v>
      </c>
      <c r="C30" s="3">
        <v>6249</v>
      </c>
      <c r="D30" s="16">
        <f t="shared" si="0"/>
        <v>4.0538646973192205E-3</v>
      </c>
    </row>
    <row r="31" spans="2:4" x14ac:dyDescent="0.25">
      <c r="B31" s="7" t="s">
        <v>27</v>
      </c>
      <c r="C31" s="3">
        <v>2737</v>
      </c>
      <c r="D31" s="16">
        <f t="shared" si="0"/>
        <v>1.7755525166526975E-3</v>
      </c>
    </row>
    <row r="32" spans="2:4" x14ac:dyDescent="0.25">
      <c r="B32" s="7" t="s">
        <v>28</v>
      </c>
      <c r="C32" s="3">
        <v>131563</v>
      </c>
      <c r="D32" s="16">
        <f t="shared" si="0"/>
        <v>8.5347831840839911E-2</v>
      </c>
    </row>
    <row r="33" spans="2:4" x14ac:dyDescent="0.25">
      <c r="B33" s="7" t="s">
        <v>29</v>
      </c>
      <c r="C33" s="3">
        <v>69539</v>
      </c>
      <c r="D33" s="16">
        <f t="shared" si="0"/>
        <v>4.511148938820312E-2</v>
      </c>
    </row>
    <row r="34" spans="2:4" x14ac:dyDescent="0.25">
      <c r="B34" s="7" t="s">
        <v>30</v>
      </c>
      <c r="C34" s="3">
        <v>38764</v>
      </c>
      <c r="D34" s="16">
        <f t="shared" si="0"/>
        <v>2.5147065310750883E-2</v>
      </c>
    </row>
    <row r="35" spans="2:4" x14ac:dyDescent="0.25">
      <c r="B35" s="7" t="s">
        <v>31</v>
      </c>
      <c r="C35" s="3">
        <v>2393</v>
      </c>
      <c r="D35" s="16">
        <f t="shared" si="0"/>
        <v>1.5523920980452703E-3</v>
      </c>
    </row>
    <row r="36" spans="2:4" x14ac:dyDescent="0.25">
      <c r="B36" s="7" t="s">
        <v>32</v>
      </c>
      <c r="C36" s="3">
        <v>20004</v>
      </c>
      <c r="D36" s="16">
        <f t="shared" si="0"/>
        <v>1.2977037830880731E-2</v>
      </c>
    </row>
    <row r="37" spans="2:4" x14ac:dyDescent="0.25">
      <c r="B37" s="7" t="s">
        <v>33</v>
      </c>
      <c r="C37" s="3">
        <v>162902</v>
      </c>
      <c r="D37" s="16">
        <f t="shared" si="0"/>
        <v>0.10567813520926479</v>
      </c>
    </row>
    <row r="38" spans="2:4" x14ac:dyDescent="0.25">
      <c r="B38" s="7" t="s">
        <v>34</v>
      </c>
      <c r="C38" s="3">
        <v>9213</v>
      </c>
      <c r="D38" s="16">
        <f t="shared" si="0"/>
        <v>5.9766771413669352E-3</v>
      </c>
    </row>
    <row r="39" spans="2:4" x14ac:dyDescent="0.25">
      <c r="B39" s="7" t="s">
        <v>35</v>
      </c>
      <c r="C39" s="3">
        <v>3911</v>
      </c>
      <c r="D39" s="16">
        <f t="shared" si="0"/>
        <v>2.5371523173652539E-3</v>
      </c>
    </row>
    <row r="40" spans="2:4" x14ac:dyDescent="0.25">
      <c r="B40" s="7" t="s">
        <v>36</v>
      </c>
      <c r="C40" s="3">
        <v>478826</v>
      </c>
      <c r="D40" s="16">
        <f t="shared" si="0"/>
        <v>0.31062503081430198</v>
      </c>
    </row>
    <row r="41" spans="2:4" x14ac:dyDescent="0.25">
      <c r="B41" s="7" t="s">
        <v>37</v>
      </c>
      <c r="C41" s="3">
        <v>4234</v>
      </c>
      <c r="D41" s="16">
        <f t="shared" si="0"/>
        <v>2.7466895708832743E-3</v>
      </c>
    </row>
    <row r="42" spans="2:4" x14ac:dyDescent="0.25">
      <c r="B42" s="7" t="s">
        <v>38</v>
      </c>
      <c r="C42" s="3">
        <v>2028</v>
      </c>
      <c r="D42" s="16">
        <f t="shared" si="0"/>
        <v>1.3156085143484365E-3</v>
      </c>
    </row>
    <row r="43" spans="2:4" x14ac:dyDescent="0.25">
      <c r="B43" s="7" t="s">
        <v>39</v>
      </c>
      <c r="C43" s="3">
        <v>5254</v>
      </c>
      <c r="D43" s="16">
        <f t="shared" si="0"/>
        <v>3.4083861609401802E-3</v>
      </c>
    </row>
    <row r="44" spans="2:4" x14ac:dyDescent="0.25">
      <c r="B44" s="7" t="s">
        <v>40</v>
      </c>
      <c r="C44" s="3">
        <v>453</v>
      </c>
      <c r="D44" s="16">
        <f t="shared" si="0"/>
        <v>2.9387113264292E-4</v>
      </c>
    </row>
    <row r="45" spans="2:4" x14ac:dyDescent="0.25">
      <c r="B45" s="7" t="s">
        <v>41</v>
      </c>
      <c r="C45" s="3">
        <v>1151</v>
      </c>
      <c r="D45" s="16">
        <f t="shared" si="0"/>
        <v>7.4667919132892025E-4</v>
      </c>
    </row>
    <row r="46" spans="2:4" x14ac:dyDescent="0.25">
      <c r="B46" s="7" t="s">
        <v>42</v>
      </c>
      <c r="C46" s="3">
        <v>1209</v>
      </c>
      <c r="D46" s="16">
        <f t="shared" si="0"/>
        <v>7.843050758615679E-4</v>
      </c>
    </row>
    <row r="47" spans="2:4" x14ac:dyDescent="0.25">
      <c r="B47" s="7" t="s">
        <v>43</v>
      </c>
      <c r="C47" s="3">
        <v>1904</v>
      </c>
      <c r="D47" s="16">
        <f t="shared" si="0"/>
        <v>1.2351669681062243E-3</v>
      </c>
    </row>
    <row r="48" spans="2:4" x14ac:dyDescent="0.25">
      <c r="B48" s="8" t="s">
        <v>45</v>
      </c>
      <c r="C48" s="17">
        <f>SUM(C10:C47)</f>
        <v>1541492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1541492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E14" sqref="E14"/>
    </sheetView>
  </sheetViews>
  <sheetFormatPr defaultRowHeight="15" x14ac:dyDescent="0.25"/>
  <cols>
    <col min="3" max="3" width="14.7109375" bestFit="1" customWidth="1"/>
    <col min="4" max="4" width="18.42578125" customWidth="1"/>
    <col min="5" max="5" width="17.5703125" customWidth="1"/>
    <col min="6" max="6" width="15.5703125" customWidth="1"/>
  </cols>
  <sheetData>
    <row r="2" spans="2:6" x14ac:dyDescent="0.25">
      <c r="C2" s="25" t="s">
        <v>59</v>
      </c>
      <c r="D2" s="38" t="s">
        <v>70</v>
      </c>
      <c r="E2" s="38"/>
      <c r="F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2151500</v>
      </c>
      <c r="E5" s="4">
        <f>D5/D7</f>
        <v>0.84312967855656518</v>
      </c>
    </row>
    <row r="6" spans="2:6" x14ac:dyDescent="0.25">
      <c r="C6" s="2" t="s">
        <v>5</v>
      </c>
      <c r="D6" s="3">
        <v>400302</v>
      </c>
      <c r="E6" s="4">
        <f>D6/D7</f>
        <v>0.15687032144343488</v>
      </c>
    </row>
    <row r="7" spans="2:6" x14ac:dyDescent="0.25">
      <c r="C7" s="2" t="s">
        <v>48</v>
      </c>
      <c r="D7" s="3">
        <f>SUM(D5:D6)</f>
        <v>2551802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80959</v>
      </c>
      <c r="D10" s="16">
        <f t="shared" ref="D10:D49" si="0">C10/C$48</f>
        <v>3.7629095979549151E-2</v>
      </c>
    </row>
    <row r="11" spans="2:6" x14ac:dyDescent="0.25">
      <c r="B11" s="7" t="s">
        <v>7</v>
      </c>
      <c r="C11" s="3">
        <v>39767</v>
      </c>
      <c r="D11" s="16">
        <f t="shared" si="0"/>
        <v>1.8483383685800603E-2</v>
      </c>
    </row>
    <row r="12" spans="2:6" x14ac:dyDescent="0.25">
      <c r="B12" s="7" t="s">
        <v>8</v>
      </c>
      <c r="C12" s="3">
        <v>14264</v>
      </c>
      <c r="D12" s="16">
        <f t="shared" si="0"/>
        <v>6.6297931675575184E-3</v>
      </c>
    </row>
    <row r="13" spans="2:6" x14ac:dyDescent="0.25">
      <c r="B13" s="7" t="s">
        <v>9</v>
      </c>
      <c r="C13" s="3">
        <v>16222</v>
      </c>
      <c r="D13" s="16">
        <f t="shared" si="0"/>
        <v>7.5398559144782707E-3</v>
      </c>
    </row>
    <row r="14" spans="2:6" x14ac:dyDescent="0.25">
      <c r="B14" s="7" t="s">
        <v>10</v>
      </c>
      <c r="C14" s="3">
        <v>127469</v>
      </c>
      <c r="D14" s="16">
        <f t="shared" si="0"/>
        <v>5.9246572158958864E-2</v>
      </c>
    </row>
    <row r="15" spans="2:6" x14ac:dyDescent="0.25">
      <c r="B15" s="7" t="s">
        <v>11</v>
      </c>
      <c r="C15" s="3">
        <v>11501</v>
      </c>
      <c r="D15" s="16">
        <f t="shared" si="0"/>
        <v>5.3455728561468746E-3</v>
      </c>
    </row>
    <row r="16" spans="2:6" x14ac:dyDescent="0.25">
      <c r="B16" s="7" t="s">
        <v>12</v>
      </c>
      <c r="C16" s="3">
        <v>23864</v>
      </c>
      <c r="D16" s="16">
        <f t="shared" si="0"/>
        <v>1.1091796421101557E-2</v>
      </c>
    </row>
    <row r="17" spans="2:4" x14ac:dyDescent="0.25">
      <c r="B17" s="7" t="s">
        <v>13</v>
      </c>
      <c r="C17" s="3">
        <v>246722</v>
      </c>
      <c r="D17" s="16">
        <f t="shared" si="0"/>
        <v>0.11467441320009296</v>
      </c>
    </row>
    <row r="18" spans="2:4" x14ac:dyDescent="0.25">
      <c r="B18" s="7" t="s">
        <v>14</v>
      </c>
      <c r="C18" s="3">
        <v>82725</v>
      </c>
      <c r="D18" s="16">
        <f t="shared" si="0"/>
        <v>3.8449918661399025E-2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7868</v>
      </c>
      <c r="D20" s="16">
        <f t="shared" si="0"/>
        <v>3.6569834998838018E-3</v>
      </c>
    </row>
    <row r="21" spans="2:4" x14ac:dyDescent="0.25">
      <c r="B21" s="7" t="s">
        <v>17</v>
      </c>
      <c r="C21" s="3">
        <v>2943</v>
      </c>
      <c r="D21" s="16">
        <f t="shared" si="0"/>
        <v>1.3678828724145945E-3</v>
      </c>
    </row>
    <row r="22" spans="2:4" x14ac:dyDescent="0.25">
      <c r="B22" s="7" t="s">
        <v>18</v>
      </c>
      <c r="C22" s="3">
        <v>66293</v>
      </c>
      <c r="D22" s="16">
        <f t="shared" si="0"/>
        <v>3.0812456425749476E-2</v>
      </c>
    </row>
    <row r="23" spans="2:4" x14ac:dyDescent="0.25">
      <c r="B23" s="7" t="s">
        <v>19</v>
      </c>
      <c r="C23" s="3">
        <v>2903</v>
      </c>
      <c r="D23" s="16">
        <f t="shared" si="0"/>
        <v>1.3492911921914943E-3</v>
      </c>
    </row>
    <row r="24" spans="2:4" x14ac:dyDescent="0.25">
      <c r="B24" s="7" t="s">
        <v>20</v>
      </c>
      <c r="C24" s="3">
        <v>3093</v>
      </c>
      <c r="D24" s="16">
        <f t="shared" si="0"/>
        <v>1.4376016732512201E-3</v>
      </c>
    </row>
    <row r="25" spans="2:4" x14ac:dyDescent="0.25">
      <c r="B25" s="7" t="s">
        <v>21</v>
      </c>
      <c r="C25" s="3">
        <v>16796</v>
      </c>
      <c r="D25" s="16">
        <f t="shared" si="0"/>
        <v>7.806646525679758E-3</v>
      </c>
    </row>
    <row r="26" spans="2:4" x14ac:dyDescent="0.25">
      <c r="B26" s="7" t="s">
        <v>22</v>
      </c>
      <c r="C26" s="3">
        <v>12001</v>
      </c>
      <c r="D26" s="16">
        <f t="shared" si="0"/>
        <v>5.5779688589356266E-3</v>
      </c>
    </row>
    <row r="27" spans="2:4" x14ac:dyDescent="0.25">
      <c r="B27" s="7" t="s">
        <v>23</v>
      </c>
      <c r="C27" s="3">
        <v>7219</v>
      </c>
      <c r="D27" s="16">
        <f t="shared" si="0"/>
        <v>3.355333488264002E-3</v>
      </c>
    </row>
    <row r="28" spans="2:4" x14ac:dyDescent="0.25">
      <c r="B28" s="7" t="s">
        <v>24</v>
      </c>
      <c r="C28" s="3">
        <v>2042</v>
      </c>
      <c r="D28" s="16">
        <f t="shared" si="0"/>
        <v>9.4910527538926326E-4</v>
      </c>
    </row>
    <row r="29" spans="2:4" x14ac:dyDescent="0.25">
      <c r="B29" s="7" t="s">
        <v>25</v>
      </c>
      <c r="C29" s="3">
        <v>5540</v>
      </c>
      <c r="D29" s="16">
        <f t="shared" si="0"/>
        <v>2.5749477108993725E-3</v>
      </c>
    </row>
    <row r="30" spans="2:4" x14ac:dyDescent="0.25">
      <c r="B30" s="7" t="s">
        <v>26</v>
      </c>
      <c r="C30" s="3">
        <v>6775</v>
      </c>
      <c r="D30" s="16">
        <f t="shared" si="0"/>
        <v>3.1489658377875903E-3</v>
      </c>
    </row>
    <row r="31" spans="2:4" x14ac:dyDescent="0.25">
      <c r="B31" s="7" t="s">
        <v>27</v>
      </c>
      <c r="C31" s="3">
        <v>2658</v>
      </c>
      <c r="D31" s="16">
        <f t="shared" si="0"/>
        <v>1.2354171508250059E-3</v>
      </c>
    </row>
    <row r="32" spans="2:4" x14ac:dyDescent="0.25">
      <c r="B32" s="7" t="s">
        <v>28</v>
      </c>
      <c r="C32" s="3">
        <v>362247</v>
      </c>
      <c r="D32" s="16">
        <f t="shared" si="0"/>
        <v>0.16836950964443412</v>
      </c>
    </row>
    <row r="33" spans="2:4" x14ac:dyDescent="0.25">
      <c r="B33" s="7" t="s">
        <v>29</v>
      </c>
      <c r="C33" s="3">
        <v>113641</v>
      </c>
      <c r="D33" s="16">
        <f t="shared" si="0"/>
        <v>5.2819428305833138E-2</v>
      </c>
    </row>
    <row r="34" spans="2:4" x14ac:dyDescent="0.25">
      <c r="B34" s="7" t="s">
        <v>30</v>
      </c>
      <c r="C34" s="3">
        <v>18036</v>
      </c>
      <c r="D34" s="16">
        <f t="shared" si="0"/>
        <v>8.3829886125958639E-3</v>
      </c>
    </row>
    <row r="35" spans="2:4" x14ac:dyDescent="0.25">
      <c r="B35" s="7" t="s">
        <v>31</v>
      </c>
      <c r="C35" s="3">
        <v>2157</v>
      </c>
      <c r="D35" s="16">
        <f t="shared" si="0"/>
        <v>1.0025563560306762E-3</v>
      </c>
    </row>
    <row r="36" spans="2:4" x14ac:dyDescent="0.25">
      <c r="B36" s="7" t="s">
        <v>32</v>
      </c>
      <c r="C36" s="3">
        <v>61541</v>
      </c>
      <c r="D36" s="16">
        <f t="shared" si="0"/>
        <v>2.8603764815245177E-2</v>
      </c>
    </row>
    <row r="37" spans="2:4" x14ac:dyDescent="0.25">
      <c r="B37" s="7" t="s">
        <v>33</v>
      </c>
      <c r="C37" s="3">
        <v>297215</v>
      </c>
      <c r="D37" s="16">
        <f t="shared" si="0"/>
        <v>0.13814315593771787</v>
      </c>
    </row>
    <row r="38" spans="2:4" x14ac:dyDescent="0.25">
      <c r="B38" s="7" t="s">
        <v>34</v>
      </c>
      <c r="C38" s="3">
        <v>21101</v>
      </c>
      <c r="D38" s="16">
        <f t="shared" si="0"/>
        <v>9.8075761096909127E-3</v>
      </c>
    </row>
    <row r="39" spans="2:4" x14ac:dyDescent="0.25">
      <c r="B39" s="7" t="s">
        <v>35</v>
      </c>
      <c r="C39" s="3">
        <v>4611</v>
      </c>
      <c r="D39" s="16">
        <f t="shared" si="0"/>
        <v>2.1431559377178711E-3</v>
      </c>
    </row>
    <row r="40" spans="2:4" x14ac:dyDescent="0.25">
      <c r="B40" s="7" t="s">
        <v>36</v>
      </c>
      <c r="C40" s="3">
        <v>467708</v>
      </c>
      <c r="D40" s="16">
        <f t="shared" si="0"/>
        <v>0.21738693934464326</v>
      </c>
    </row>
    <row r="41" spans="2:4" x14ac:dyDescent="0.25">
      <c r="B41" s="7" t="s">
        <v>37</v>
      </c>
      <c r="C41" s="3">
        <v>2890</v>
      </c>
      <c r="D41" s="16">
        <f t="shared" si="0"/>
        <v>1.3432488961189868E-3</v>
      </c>
    </row>
    <row r="42" spans="2:4" x14ac:dyDescent="0.25">
      <c r="B42" s="7" t="s">
        <v>38</v>
      </c>
      <c r="C42" s="3">
        <v>3813</v>
      </c>
      <c r="D42" s="16">
        <f t="shared" si="0"/>
        <v>1.772251917267023E-3</v>
      </c>
    </row>
    <row r="43" spans="2:4" x14ac:dyDescent="0.25">
      <c r="B43" s="7" t="s">
        <v>39</v>
      </c>
      <c r="C43" s="3">
        <v>9981</v>
      </c>
      <c r="D43" s="16">
        <f t="shared" si="0"/>
        <v>4.6390890076690684E-3</v>
      </c>
    </row>
    <row r="44" spans="2:4" x14ac:dyDescent="0.25">
      <c r="B44" s="7" t="s">
        <v>40</v>
      </c>
      <c r="C44" s="3">
        <v>707</v>
      </c>
      <c r="D44" s="16">
        <f t="shared" si="0"/>
        <v>3.2860794794329539E-4</v>
      </c>
    </row>
    <row r="45" spans="2:4" x14ac:dyDescent="0.25">
      <c r="B45" s="7" t="s">
        <v>41</v>
      </c>
      <c r="C45" s="3">
        <v>1101</v>
      </c>
      <c r="D45" s="16">
        <f t="shared" si="0"/>
        <v>5.1173599814083196E-4</v>
      </c>
    </row>
    <row r="46" spans="2:4" x14ac:dyDescent="0.25">
      <c r="B46" s="7" t="s">
        <v>42</v>
      </c>
      <c r="C46" s="3">
        <v>2068</v>
      </c>
      <c r="D46" s="16">
        <f t="shared" si="0"/>
        <v>9.6118986753427845E-4</v>
      </c>
    </row>
    <row r="47" spans="2:4" x14ac:dyDescent="0.25">
      <c r="B47" s="7" t="s">
        <v>43</v>
      </c>
      <c r="C47" s="3">
        <v>3059</v>
      </c>
      <c r="D47" s="16">
        <f t="shared" si="0"/>
        <v>1.4217987450615849E-3</v>
      </c>
    </row>
    <row r="48" spans="2:4" x14ac:dyDescent="0.25">
      <c r="B48" s="8" t="s">
        <v>45</v>
      </c>
      <c r="C48" s="17">
        <f>SUM(C10:C47)</f>
        <v>2151500</v>
      </c>
      <c r="D48" s="16">
        <f t="shared" si="0"/>
        <v>1</v>
      </c>
    </row>
    <row r="49" spans="2:4" x14ac:dyDescent="0.25">
      <c r="B49" s="9" t="s">
        <v>46</v>
      </c>
      <c r="C49" s="10"/>
      <c r="D49" s="16">
        <f t="shared" si="0"/>
        <v>0</v>
      </c>
    </row>
    <row r="50" spans="2:4" x14ac:dyDescent="0.25">
      <c r="B50" s="8" t="s">
        <v>47</v>
      </c>
      <c r="C50" s="14">
        <f>C48+C49</f>
        <v>2151500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T5" sqref="T5"/>
    </sheetView>
  </sheetViews>
  <sheetFormatPr defaultRowHeight="15" x14ac:dyDescent="0.25"/>
  <cols>
    <col min="2" max="2" width="5.5703125" bestFit="1" customWidth="1"/>
    <col min="3" max="3" width="14.42578125" customWidth="1"/>
    <col min="4" max="4" width="13.140625" customWidth="1"/>
    <col min="5" max="5" width="10.140625" customWidth="1"/>
  </cols>
  <sheetData>
    <row r="2" spans="2:6" x14ac:dyDescent="0.25">
      <c r="C2" s="25" t="s">
        <v>60</v>
      </c>
      <c r="D2" s="25" t="s">
        <v>71</v>
      </c>
      <c r="E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1764426</v>
      </c>
      <c r="E5" s="4">
        <f>D5/D7</f>
        <v>0.85771869827403913</v>
      </c>
    </row>
    <row r="6" spans="2:6" x14ac:dyDescent="0.25">
      <c r="C6" s="2" t="s">
        <v>5</v>
      </c>
      <c r="D6" s="3">
        <v>292689</v>
      </c>
      <c r="E6" s="4">
        <f>D6/D7</f>
        <v>0.14228130172596087</v>
      </c>
    </row>
    <row r="7" spans="2:6" x14ac:dyDescent="0.25">
      <c r="C7" s="2" t="s">
        <v>48</v>
      </c>
      <c r="D7" s="3">
        <f>SUM(D5:D6)</f>
        <v>2057115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93697</v>
      </c>
      <c r="D10" s="16">
        <f t="shared" ref="D10:D49" si="0">C10/C$48</f>
        <v>5.3103388864140517E-2</v>
      </c>
    </row>
    <row r="11" spans="2:6" x14ac:dyDescent="0.25">
      <c r="B11" s="7" t="s">
        <v>7</v>
      </c>
      <c r="C11" s="3">
        <v>31543</v>
      </c>
      <c r="D11" s="16">
        <f t="shared" si="0"/>
        <v>1.7877201990902425E-2</v>
      </c>
    </row>
    <row r="12" spans="2:6" x14ac:dyDescent="0.25">
      <c r="B12" s="7" t="s">
        <v>8</v>
      </c>
      <c r="C12" s="3">
        <v>12721</v>
      </c>
      <c r="D12" s="16">
        <f t="shared" si="0"/>
        <v>7.2097101266927598E-3</v>
      </c>
    </row>
    <row r="13" spans="2:6" x14ac:dyDescent="0.25">
      <c r="B13" s="7" t="s">
        <v>9</v>
      </c>
      <c r="C13" s="3">
        <v>22075</v>
      </c>
      <c r="D13" s="16">
        <f t="shared" si="0"/>
        <v>1.251115093520499E-2</v>
      </c>
    </row>
    <row r="14" spans="2:6" x14ac:dyDescent="0.25">
      <c r="B14" s="7" t="s">
        <v>10</v>
      </c>
      <c r="C14" s="3">
        <v>74415</v>
      </c>
      <c r="D14" s="16">
        <f t="shared" si="0"/>
        <v>4.2175188984973015E-2</v>
      </c>
    </row>
    <row r="15" spans="2:6" x14ac:dyDescent="0.25">
      <c r="B15" s="7" t="s">
        <v>11</v>
      </c>
      <c r="C15" s="3">
        <v>8764</v>
      </c>
      <c r="D15" s="16">
        <f t="shared" si="0"/>
        <v>4.9670544415010886E-3</v>
      </c>
    </row>
    <row r="16" spans="2:6" x14ac:dyDescent="0.25">
      <c r="B16" s="7" t="s">
        <v>12</v>
      </c>
      <c r="C16" s="3">
        <v>10858</v>
      </c>
      <c r="D16" s="16">
        <f t="shared" si="0"/>
        <v>6.1538426661135121E-3</v>
      </c>
    </row>
    <row r="17" spans="2:4" x14ac:dyDescent="0.25">
      <c r="B17" s="7" t="s">
        <v>13</v>
      </c>
      <c r="C17" s="3">
        <v>134525</v>
      </c>
      <c r="D17" s="16">
        <f t="shared" si="0"/>
        <v>7.6242925461311492E-2</v>
      </c>
    </row>
    <row r="18" spans="2:4" x14ac:dyDescent="0.25">
      <c r="B18" s="7" t="s">
        <v>14</v>
      </c>
      <c r="C18" s="3">
        <v>42877</v>
      </c>
      <c r="D18" s="16">
        <f t="shared" si="0"/>
        <v>2.4300820776841873E-2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4992</v>
      </c>
      <c r="D20" s="16">
        <f t="shared" si="0"/>
        <v>2.8292487188468093E-3</v>
      </c>
    </row>
    <row r="21" spans="2:4" x14ac:dyDescent="0.25">
      <c r="B21" s="7" t="s">
        <v>17</v>
      </c>
      <c r="C21" s="3">
        <v>2774</v>
      </c>
      <c r="D21" s="16">
        <f t="shared" si="0"/>
        <v>1.5721826815066203E-3</v>
      </c>
    </row>
    <row r="22" spans="2:4" x14ac:dyDescent="0.25">
      <c r="B22" s="7" t="s">
        <v>18</v>
      </c>
      <c r="C22" s="3">
        <v>107128</v>
      </c>
      <c r="D22" s="16">
        <f t="shared" si="0"/>
        <v>6.0715496144355161E-2</v>
      </c>
    </row>
    <row r="23" spans="2:4" x14ac:dyDescent="0.25">
      <c r="B23" s="7" t="s">
        <v>19</v>
      </c>
      <c r="C23" s="3">
        <v>6389</v>
      </c>
      <c r="D23" s="16">
        <f t="shared" si="0"/>
        <v>3.621007625142681E-3</v>
      </c>
    </row>
    <row r="24" spans="2:4" x14ac:dyDescent="0.25">
      <c r="B24" s="7" t="s">
        <v>20</v>
      </c>
      <c r="C24" s="3">
        <v>3281</v>
      </c>
      <c r="D24" s="16">
        <f t="shared" si="0"/>
        <v>1.8595282545144994E-3</v>
      </c>
    </row>
    <row r="25" spans="2:4" x14ac:dyDescent="0.25">
      <c r="B25" s="7" t="s">
        <v>21</v>
      </c>
      <c r="C25" s="3">
        <v>8172</v>
      </c>
      <c r="D25" s="16">
        <f t="shared" si="0"/>
        <v>4.6315345613814349E-3</v>
      </c>
    </row>
    <row r="26" spans="2:4" x14ac:dyDescent="0.25">
      <c r="B26" s="7" t="s">
        <v>22</v>
      </c>
      <c r="C26" s="3">
        <v>10600</v>
      </c>
      <c r="D26" s="16">
        <f t="shared" si="0"/>
        <v>6.0076194751154197E-3</v>
      </c>
    </row>
    <row r="27" spans="2:4" x14ac:dyDescent="0.25">
      <c r="B27" s="7" t="s">
        <v>23</v>
      </c>
      <c r="C27" s="3">
        <v>5430</v>
      </c>
      <c r="D27" s="16">
        <f t="shared" si="0"/>
        <v>3.0774880896110124E-3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2317</v>
      </c>
      <c r="D29" s="16">
        <f t="shared" si="0"/>
        <v>1.3131749362115498E-3</v>
      </c>
    </row>
    <row r="30" spans="2:4" x14ac:dyDescent="0.25">
      <c r="B30" s="7" t="s">
        <v>26</v>
      </c>
      <c r="C30" s="3">
        <v>5499</v>
      </c>
      <c r="D30" s="16">
        <f t="shared" si="0"/>
        <v>3.1165942918546883E-3</v>
      </c>
    </row>
    <row r="31" spans="2:4" x14ac:dyDescent="0.25">
      <c r="B31" s="7" t="s">
        <v>27</v>
      </c>
      <c r="C31" s="3">
        <v>1856</v>
      </c>
      <c r="D31" s="16">
        <f t="shared" si="0"/>
        <v>1.0519001646994547E-3</v>
      </c>
    </row>
    <row r="32" spans="2:4" x14ac:dyDescent="0.25">
      <c r="B32" s="7" t="s">
        <v>28</v>
      </c>
      <c r="C32" s="3">
        <v>408802</v>
      </c>
      <c r="D32" s="16">
        <f t="shared" si="0"/>
        <v>0.23169121289303149</v>
      </c>
    </row>
    <row r="33" spans="2:4" x14ac:dyDescent="0.25">
      <c r="B33" s="7" t="s">
        <v>29</v>
      </c>
      <c r="C33" s="3">
        <v>48590</v>
      </c>
      <c r="D33" s="16">
        <f t="shared" si="0"/>
        <v>2.7538700971307381E-2</v>
      </c>
    </row>
    <row r="34" spans="2:4" x14ac:dyDescent="0.25">
      <c r="B34" s="7" t="s">
        <v>30</v>
      </c>
      <c r="C34" s="3">
        <v>6054</v>
      </c>
      <c r="D34" s="16">
        <f t="shared" si="0"/>
        <v>3.4311441794668634E-3</v>
      </c>
    </row>
    <row r="35" spans="2:4" x14ac:dyDescent="0.25">
      <c r="B35" s="7" t="s">
        <v>31</v>
      </c>
      <c r="C35" s="3">
        <v>4399</v>
      </c>
      <c r="D35" s="16">
        <f t="shared" si="0"/>
        <v>2.4931620821728993E-3</v>
      </c>
    </row>
    <row r="36" spans="2:4" x14ac:dyDescent="0.25">
      <c r="B36" s="7" t="s">
        <v>32</v>
      </c>
      <c r="C36" s="3">
        <v>33467</v>
      </c>
      <c r="D36" s="16">
        <f t="shared" si="0"/>
        <v>1.8967641601291298E-2</v>
      </c>
    </row>
    <row r="37" spans="2:4" x14ac:dyDescent="0.25">
      <c r="B37" s="7" t="s">
        <v>33</v>
      </c>
      <c r="C37" s="3">
        <v>358942</v>
      </c>
      <c r="D37" s="16">
        <f t="shared" si="0"/>
        <v>0.20343273109781879</v>
      </c>
    </row>
    <row r="38" spans="2:4" x14ac:dyDescent="0.25">
      <c r="B38" s="7" t="s">
        <v>34</v>
      </c>
      <c r="C38" s="3">
        <v>2319</v>
      </c>
      <c r="D38" s="16">
        <f t="shared" si="0"/>
        <v>1.3143084493200622E-3</v>
      </c>
    </row>
    <row r="39" spans="2:4" x14ac:dyDescent="0.25">
      <c r="B39" s="7" t="s">
        <v>35</v>
      </c>
      <c r="C39" s="3">
        <v>3228</v>
      </c>
      <c r="D39" s="16">
        <f t="shared" si="0"/>
        <v>1.8294901571389223E-3</v>
      </c>
    </row>
    <row r="40" spans="2:4" x14ac:dyDescent="0.25">
      <c r="B40" s="7" t="s">
        <v>36</v>
      </c>
      <c r="C40" s="3">
        <v>263111</v>
      </c>
      <c r="D40" s="16">
        <f t="shared" si="0"/>
        <v>0.14911988374689558</v>
      </c>
    </row>
    <row r="41" spans="2:4" x14ac:dyDescent="0.25">
      <c r="B41" s="7" t="s">
        <v>37</v>
      </c>
      <c r="C41" s="3">
        <v>1970</v>
      </c>
      <c r="D41" s="16">
        <f t="shared" si="0"/>
        <v>1.1165104118846581E-3</v>
      </c>
    </row>
    <row r="42" spans="2:4" x14ac:dyDescent="0.25">
      <c r="B42" s="7" t="s">
        <v>38</v>
      </c>
      <c r="C42" s="3">
        <v>7353</v>
      </c>
      <c r="D42" s="16">
        <f t="shared" si="0"/>
        <v>4.1673609434456308E-3</v>
      </c>
    </row>
    <row r="43" spans="2:4" x14ac:dyDescent="0.25">
      <c r="B43" s="7" t="s">
        <v>39</v>
      </c>
      <c r="C43" s="3">
        <v>31614</v>
      </c>
      <c r="D43" s="16">
        <f t="shared" si="0"/>
        <v>1.7917441706254613E-2</v>
      </c>
    </row>
    <row r="44" spans="2:4" x14ac:dyDescent="0.25">
      <c r="B44" s="7" t="s">
        <v>40</v>
      </c>
      <c r="C44" s="3">
        <v>833</v>
      </c>
      <c r="D44" s="16">
        <f t="shared" si="0"/>
        <v>4.7210820969539104E-4</v>
      </c>
    </row>
    <row r="45" spans="2:4" x14ac:dyDescent="0.25">
      <c r="B45" s="7" t="s">
        <v>41</v>
      </c>
      <c r="C45" s="3">
        <v>1332</v>
      </c>
      <c r="D45" s="16">
        <f t="shared" si="0"/>
        <v>7.5491973026922069E-4</v>
      </c>
    </row>
    <row r="46" spans="2:4" x14ac:dyDescent="0.25">
      <c r="B46" s="7" t="s">
        <v>42</v>
      </c>
      <c r="C46" s="3">
        <v>1081</v>
      </c>
      <c r="D46" s="16">
        <f t="shared" si="0"/>
        <v>6.1266383515092156E-4</v>
      </c>
    </row>
    <row r="47" spans="2:4" x14ac:dyDescent="0.25">
      <c r="B47" s="7" t="s">
        <v>43</v>
      </c>
      <c r="C47" s="3">
        <v>1418</v>
      </c>
      <c r="D47" s="16">
        <f t="shared" si="0"/>
        <v>8.0366079393525151E-4</v>
      </c>
    </row>
    <row r="48" spans="2:4" x14ac:dyDescent="0.25">
      <c r="B48" s="8" t="s">
        <v>45</v>
      </c>
      <c r="C48" s="17">
        <f>SUM(C10:C47)</f>
        <v>1764426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1764426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U57" sqref="U56:U57"/>
    </sheetView>
  </sheetViews>
  <sheetFormatPr defaultRowHeight="15" x14ac:dyDescent="0.25"/>
  <cols>
    <col min="3" max="3" width="14.28515625" customWidth="1"/>
    <col min="4" max="4" width="12" customWidth="1"/>
  </cols>
  <sheetData>
    <row r="2" spans="2:6" x14ac:dyDescent="0.25">
      <c r="C2" s="25" t="s">
        <v>61</v>
      </c>
      <c r="D2" s="25" t="s">
        <v>72</v>
      </c>
      <c r="E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1853503</v>
      </c>
      <c r="E5" s="4">
        <f>D5/D7</f>
        <v>0.86446869191896814</v>
      </c>
    </row>
    <row r="6" spans="2:6" x14ac:dyDescent="0.25">
      <c r="C6" s="2" t="s">
        <v>5</v>
      </c>
      <c r="D6" s="3">
        <v>290592</v>
      </c>
      <c r="E6" s="4">
        <f>D6/D7</f>
        <v>0.13553130808103186</v>
      </c>
    </row>
    <row r="7" spans="2:6" x14ac:dyDescent="0.25">
      <c r="C7" s="2" t="s">
        <v>48</v>
      </c>
      <c r="D7" s="3">
        <f>SUM(D5:D6)</f>
        <v>2144095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71249</v>
      </c>
      <c r="D10" s="16">
        <f t="shared" ref="D10:D49" si="0">C10/C$48</f>
        <v>3.8440185961393106E-2</v>
      </c>
    </row>
    <row r="11" spans="2:6" x14ac:dyDescent="0.25">
      <c r="B11" s="7" t="s">
        <v>7</v>
      </c>
      <c r="C11" s="3">
        <v>54088</v>
      </c>
      <c r="D11" s="16">
        <f t="shared" si="0"/>
        <v>2.9181501189909052E-2</v>
      </c>
    </row>
    <row r="12" spans="2:6" x14ac:dyDescent="0.25">
      <c r="B12" s="7" t="s">
        <v>8</v>
      </c>
      <c r="C12" s="3">
        <v>17266</v>
      </c>
      <c r="D12" s="16">
        <f t="shared" si="0"/>
        <v>9.3153342616656143E-3</v>
      </c>
    </row>
    <row r="13" spans="2:6" x14ac:dyDescent="0.25">
      <c r="B13" s="7" t="s">
        <v>9</v>
      </c>
      <c r="C13" s="3">
        <v>19210</v>
      </c>
      <c r="D13" s="16">
        <f t="shared" si="0"/>
        <v>1.0364159108455718E-2</v>
      </c>
    </row>
    <row r="14" spans="2:6" x14ac:dyDescent="0.25">
      <c r="B14" s="7" t="s">
        <v>10</v>
      </c>
      <c r="C14" s="3">
        <v>79196</v>
      </c>
      <c r="D14" s="16">
        <f t="shared" si="0"/>
        <v>4.2727743089706359E-2</v>
      </c>
    </row>
    <row r="15" spans="2:6" x14ac:dyDescent="0.25">
      <c r="B15" s="7" t="s">
        <v>11</v>
      </c>
      <c r="C15" s="3">
        <v>12247</v>
      </c>
      <c r="D15" s="16">
        <f t="shared" si="0"/>
        <v>6.6074886309868399E-3</v>
      </c>
    </row>
    <row r="16" spans="2:6" x14ac:dyDescent="0.25">
      <c r="B16" s="7" t="s">
        <v>12</v>
      </c>
      <c r="C16" s="3">
        <v>21864</v>
      </c>
      <c r="D16" s="16">
        <f t="shared" si="0"/>
        <v>1.1796042412664021E-2</v>
      </c>
    </row>
    <row r="17" spans="2:4" x14ac:dyDescent="0.25">
      <c r="B17" s="7" t="s">
        <v>13</v>
      </c>
      <c r="C17" s="3">
        <v>138582</v>
      </c>
      <c r="D17" s="16">
        <f t="shared" si="0"/>
        <v>7.4767615698490913E-2</v>
      </c>
    </row>
    <row r="18" spans="2:4" x14ac:dyDescent="0.25">
      <c r="B18" s="7" t="s">
        <v>14</v>
      </c>
      <c r="C18" s="3">
        <v>191144</v>
      </c>
      <c r="D18" s="16">
        <f t="shared" si="0"/>
        <v>0.1031258109644279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3911</v>
      </c>
      <c r="D20" s="16">
        <f t="shared" si="0"/>
        <v>2.1100586295247433E-3</v>
      </c>
    </row>
    <row r="21" spans="2:4" x14ac:dyDescent="0.25">
      <c r="B21" s="7" t="s">
        <v>17</v>
      </c>
      <c r="C21" s="3">
        <v>5060</v>
      </c>
      <c r="D21" s="16">
        <f t="shared" si="0"/>
        <v>2.7299659077972896E-3</v>
      </c>
    </row>
    <row r="22" spans="2:4" x14ac:dyDescent="0.25">
      <c r="B22" s="7" t="s">
        <v>18</v>
      </c>
      <c r="C22" s="3">
        <v>69690</v>
      </c>
      <c r="D22" s="16">
        <f t="shared" si="0"/>
        <v>3.7599075911935398E-2</v>
      </c>
    </row>
    <row r="23" spans="2:4" x14ac:dyDescent="0.25">
      <c r="B23" s="7" t="s">
        <v>19</v>
      </c>
      <c r="C23" s="3">
        <v>5336</v>
      </c>
      <c r="D23" s="16">
        <f t="shared" si="0"/>
        <v>2.8788731391316876E-3</v>
      </c>
    </row>
    <row r="24" spans="2:4" x14ac:dyDescent="0.25">
      <c r="B24" s="7" t="s">
        <v>20</v>
      </c>
      <c r="C24" s="3">
        <v>3809</v>
      </c>
      <c r="D24" s="16">
        <f t="shared" si="0"/>
        <v>2.0550276962055091E-3</v>
      </c>
    </row>
    <row r="25" spans="2:4" x14ac:dyDescent="0.25">
      <c r="B25" s="7" t="s">
        <v>21</v>
      </c>
      <c r="C25" s="3">
        <v>7970</v>
      </c>
      <c r="D25" s="16">
        <f t="shared" si="0"/>
        <v>4.2999660642577863E-3</v>
      </c>
    </row>
    <row r="26" spans="2:4" x14ac:dyDescent="0.25">
      <c r="B26" s="7" t="s">
        <v>22</v>
      </c>
      <c r="C26" s="3">
        <v>4676</v>
      </c>
      <c r="D26" s="16">
        <f t="shared" si="0"/>
        <v>2.5227906294189974E-3</v>
      </c>
    </row>
    <row r="27" spans="2:4" x14ac:dyDescent="0.25">
      <c r="B27" s="7" t="s">
        <v>23</v>
      </c>
      <c r="C27" s="3">
        <v>5082</v>
      </c>
      <c r="D27" s="16">
        <f t="shared" si="0"/>
        <v>2.741835324787713E-3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3402</v>
      </c>
      <c r="D29" s="16">
        <f t="shared" si="0"/>
        <v>1.8354434818826837E-3</v>
      </c>
    </row>
    <row r="30" spans="2:4" x14ac:dyDescent="0.25">
      <c r="B30" s="7" t="s">
        <v>26</v>
      </c>
      <c r="C30" s="3">
        <v>3104</v>
      </c>
      <c r="D30" s="16">
        <f t="shared" si="0"/>
        <v>1.6746668335578631E-3</v>
      </c>
    </row>
    <row r="31" spans="2:4" x14ac:dyDescent="0.25">
      <c r="B31" s="7" t="s">
        <v>27</v>
      </c>
      <c r="C31" s="3">
        <v>4540</v>
      </c>
      <c r="D31" s="16">
        <f t="shared" si="0"/>
        <v>2.449416051660019E-3</v>
      </c>
    </row>
    <row r="32" spans="2:4" x14ac:dyDescent="0.25">
      <c r="B32" s="7" t="s">
        <v>28</v>
      </c>
      <c r="C32" s="3">
        <v>237886</v>
      </c>
      <c r="D32" s="16">
        <f t="shared" si="0"/>
        <v>0.12834400591744388</v>
      </c>
    </row>
    <row r="33" spans="2:4" x14ac:dyDescent="0.25">
      <c r="B33" s="7" t="s">
        <v>29</v>
      </c>
      <c r="C33" s="3">
        <v>114627</v>
      </c>
      <c r="D33" s="16">
        <f t="shared" si="0"/>
        <v>6.1843439152782599E-2</v>
      </c>
    </row>
    <row r="34" spans="2:4" x14ac:dyDescent="0.25">
      <c r="B34" s="7" t="s">
        <v>30</v>
      </c>
      <c r="C34" s="3">
        <v>3375</v>
      </c>
      <c r="D34" s="16">
        <f t="shared" si="0"/>
        <v>1.8208764701217101E-3</v>
      </c>
    </row>
    <row r="35" spans="2:4" x14ac:dyDescent="0.25">
      <c r="B35" s="7" t="s">
        <v>31</v>
      </c>
      <c r="C35" s="3">
        <v>2397</v>
      </c>
      <c r="D35" s="16">
        <f t="shared" si="0"/>
        <v>1.2932269330019968E-3</v>
      </c>
    </row>
    <row r="36" spans="2:4" x14ac:dyDescent="0.25">
      <c r="B36" s="7" t="s">
        <v>32</v>
      </c>
      <c r="C36" s="3">
        <v>28626</v>
      </c>
      <c r="D36" s="16">
        <f t="shared" si="0"/>
        <v>1.5444269580356763E-2</v>
      </c>
    </row>
    <row r="37" spans="2:4" x14ac:dyDescent="0.25">
      <c r="B37" s="7" t="s">
        <v>33</v>
      </c>
      <c r="C37" s="3">
        <v>408657</v>
      </c>
      <c r="D37" s="16">
        <f t="shared" si="0"/>
        <v>0.22047819722978598</v>
      </c>
    </row>
    <row r="38" spans="2:4" x14ac:dyDescent="0.25">
      <c r="B38" s="7" t="s">
        <v>34</v>
      </c>
      <c r="C38" s="3">
        <v>12747</v>
      </c>
      <c r="D38" s="16">
        <f t="shared" si="0"/>
        <v>6.8772481080419078E-3</v>
      </c>
    </row>
    <row r="39" spans="2:4" x14ac:dyDescent="0.25">
      <c r="B39" s="7" t="s">
        <v>35</v>
      </c>
      <c r="C39" s="3">
        <v>19774</v>
      </c>
      <c r="D39" s="16">
        <f t="shared" si="0"/>
        <v>1.0668447798573835E-2</v>
      </c>
    </row>
    <row r="40" spans="2:4" x14ac:dyDescent="0.25">
      <c r="B40" s="7" t="s">
        <v>36</v>
      </c>
      <c r="C40" s="3">
        <v>283817</v>
      </c>
      <c r="D40" s="16">
        <f t="shared" si="0"/>
        <v>0.15312465099867656</v>
      </c>
    </row>
    <row r="41" spans="2:4" x14ac:dyDescent="0.25">
      <c r="B41" s="7" t="s">
        <v>37</v>
      </c>
      <c r="C41" s="3">
        <v>1748</v>
      </c>
      <c r="D41" s="16">
        <f t="shared" si="0"/>
        <v>9.4307913178451829E-4</v>
      </c>
    </row>
    <row r="42" spans="2:4" x14ac:dyDescent="0.25">
      <c r="B42" s="7" t="s">
        <v>38</v>
      </c>
      <c r="C42" s="3">
        <v>2547</v>
      </c>
      <c r="D42" s="16">
        <f t="shared" si="0"/>
        <v>1.3741547761185172E-3</v>
      </c>
    </row>
    <row r="43" spans="2:4" x14ac:dyDescent="0.25">
      <c r="B43" s="7" t="s">
        <v>39</v>
      </c>
      <c r="C43" s="3">
        <v>12176</v>
      </c>
      <c r="D43" s="16">
        <f t="shared" si="0"/>
        <v>6.5691827852450198E-3</v>
      </c>
    </row>
    <row r="44" spans="2:4" x14ac:dyDescent="0.25">
      <c r="B44" s="7" t="s">
        <v>40</v>
      </c>
      <c r="C44" s="3">
        <v>612</v>
      </c>
      <c r="D44" s="16">
        <f t="shared" si="0"/>
        <v>3.3018559991540342E-4</v>
      </c>
    </row>
    <row r="45" spans="2:4" x14ac:dyDescent="0.25">
      <c r="B45" s="7" t="s">
        <v>41</v>
      </c>
      <c r="C45" s="3">
        <v>824</v>
      </c>
      <c r="D45" s="16">
        <f t="shared" si="0"/>
        <v>4.4456361818675231E-4</v>
      </c>
    </row>
    <row r="46" spans="2:4" x14ac:dyDescent="0.25">
      <c r="B46" s="7" t="s">
        <v>42</v>
      </c>
      <c r="C46" s="3">
        <v>1046</v>
      </c>
      <c r="D46" s="16">
        <f t="shared" si="0"/>
        <v>5.6433682599920255E-4</v>
      </c>
    </row>
    <row r="47" spans="2:4" x14ac:dyDescent="0.25">
      <c r="B47" s="7" t="s">
        <v>43</v>
      </c>
      <c r="C47" s="3">
        <v>1218</v>
      </c>
      <c r="D47" s="16">
        <f t="shared" si="0"/>
        <v>6.5713408610614606E-4</v>
      </c>
    </row>
    <row r="48" spans="2:4" x14ac:dyDescent="0.25">
      <c r="B48" s="8" t="s">
        <v>45</v>
      </c>
      <c r="C48" s="17">
        <f>SUM(C10:C47)</f>
        <v>1853503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1853503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JABAR-1</vt:lpstr>
      <vt:lpstr>JABAR-2</vt:lpstr>
      <vt:lpstr>JABAR-3</vt:lpstr>
      <vt:lpstr>JABAR-4</vt:lpstr>
      <vt:lpstr>JABAR-5</vt:lpstr>
      <vt:lpstr>JABAR-6</vt:lpstr>
      <vt:lpstr>JABAR-7</vt:lpstr>
      <vt:lpstr>JABAR-8</vt:lpstr>
      <vt:lpstr>JABAR-9</vt:lpstr>
      <vt:lpstr>JABAR-10</vt:lpstr>
      <vt:lpstr>JABAR-11</vt:lpstr>
      <vt:lpstr>REKAP-JABAR</vt:lpstr>
      <vt:lpstr>GRAFIK-JABAR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Dickyramdhani</dc:creator>
  <cp:lastModifiedBy>Windows User</cp:lastModifiedBy>
  <dcterms:created xsi:type="dcterms:W3CDTF">2020-07-10T07:43:53Z</dcterms:created>
  <dcterms:modified xsi:type="dcterms:W3CDTF">2020-10-20T04:45:15Z</dcterms:modified>
</cp:coreProperties>
</file>