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7560" windowHeight="7725" tabRatio="967" firstSheet="4" activeTab="12"/>
  </bookViews>
  <sheets>
    <sheet name="JABAR-1" sheetId="2" r:id="rId1"/>
    <sheet name="JABAR-2" sheetId="3" r:id="rId2"/>
    <sheet name="JABAR-3" sheetId="4" r:id="rId3"/>
    <sheet name="JABAR-4" sheetId="5" r:id="rId4"/>
    <sheet name="JABAR-5" sheetId="6" r:id="rId5"/>
    <sheet name="JABAR-6" sheetId="7" r:id="rId6"/>
    <sheet name="JABAR-7" sheetId="8" r:id="rId7"/>
    <sheet name="JABAR-8" sheetId="9" r:id="rId8"/>
    <sheet name="JABAR-9" sheetId="10" r:id="rId9"/>
    <sheet name="JABAR-10" sheetId="11" r:id="rId10"/>
    <sheet name="JABAR-11" sheetId="12" r:id="rId11"/>
    <sheet name="REKAP-JABAR" sheetId="31" r:id="rId12"/>
    <sheet name="GRAFIK-JABAR" sheetId="35" r:id="rId13"/>
  </sheets>
  <externalReferences>
    <externalReference r:id="rId14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2" l="1"/>
  <c r="C50" i="12" s="1"/>
  <c r="D49" i="12" s="1"/>
  <c r="D44" i="12"/>
  <c r="D40" i="12"/>
  <c r="D36" i="12"/>
  <c r="D32" i="12"/>
  <c r="D28" i="12"/>
  <c r="D24" i="12"/>
  <c r="D20" i="12"/>
  <c r="D16" i="12"/>
  <c r="D12" i="12"/>
  <c r="D7" i="12"/>
  <c r="E6" i="12" s="1"/>
  <c r="C48" i="11"/>
  <c r="C50" i="11" s="1"/>
  <c r="D49" i="11" s="1"/>
  <c r="D44" i="11"/>
  <c r="D40" i="11"/>
  <c r="D36" i="11"/>
  <c r="D32" i="11"/>
  <c r="D28" i="11"/>
  <c r="D24" i="11"/>
  <c r="D20" i="11"/>
  <c r="D16" i="11"/>
  <c r="D12" i="11"/>
  <c r="D7" i="11"/>
  <c r="E6" i="11" s="1"/>
  <c r="C48" i="10"/>
  <c r="C50" i="10" s="1"/>
  <c r="D49" i="10" s="1"/>
  <c r="D7" i="10"/>
  <c r="E6" i="10" s="1"/>
  <c r="E5" i="10"/>
  <c r="C48" i="9"/>
  <c r="C50" i="9" s="1"/>
  <c r="D49" i="9" s="1"/>
  <c r="D20" i="9"/>
  <c r="D16" i="9"/>
  <c r="D12" i="9"/>
  <c r="D7" i="9"/>
  <c r="E5" i="9" s="1"/>
  <c r="D13" i="12" l="1"/>
  <c r="D17" i="12"/>
  <c r="D21" i="12"/>
  <c r="D25" i="12"/>
  <c r="D29" i="12"/>
  <c r="D33" i="12"/>
  <c r="D37" i="12"/>
  <c r="D41" i="12"/>
  <c r="D45" i="12"/>
  <c r="D48" i="12"/>
  <c r="D50" i="12" s="1"/>
  <c r="D10" i="12"/>
  <c r="D14" i="12"/>
  <c r="D18" i="12"/>
  <c r="D22" i="12"/>
  <c r="D26" i="12"/>
  <c r="D30" i="12"/>
  <c r="D34" i="12"/>
  <c r="D38" i="12"/>
  <c r="D42" i="12"/>
  <c r="D46" i="12"/>
  <c r="D11" i="12"/>
  <c r="D15" i="12"/>
  <c r="D19" i="12"/>
  <c r="D23" i="12"/>
  <c r="D27" i="12"/>
  <c r="D31" i="12"/>
  <c r="D35" i="12"/>
  <c r="D39" i="12"/>
  <c r="D43" i="12"/>
  <c r="D47" i="12"/>
  <c r="E5" i="12"/>
  <c r="D13" i="11"/>
  <c r="D17" i="11"/>
  <c r="D21" i="11"/>
  <c r="D25" i="11"/>
  <c r="D29" i="11"/>
  <c r="D33" i="11"/>
  <c r="D37" i="11"/>
  <c r="D41" i="11"/>
  <c r="D45" i="11"/>
  <c r="D48" i="11"/>
  <c r="D50" i="11" s="1"/>
  <c r="D10" i="11"/>
  <c r="D14" i="11"/>
  <c r="D18" i="11"/>
  <c r="D22" i="11"/>
  <c r="D26" i="11"/>
  <c r="D30" i="11"/>
  <c r="D34" i="11"/>
  <c r="D38" i="11"/>
  <c r="D42" i="11"/>
  <c r="D46" i="11"/>
  <c r="D11" i="11"/>
  <c r="D15" i="11"/>
  <c r="D19" i="11"/>
  <c r="D23" i="11"/>
  <c r="D27" i="11"/>
  <c r="D31" i="11"/>
  <c r="D35" i="11"/>
  <c r="D39" i="11"/>
  <c r="D43" i="11"/>
  <c r="D47" i="11"/>
  <c r="E5" i="11"/>
  <c r="D12" i="10"/>
  <c r="D20" i="10"/>
  <c r="D28" i="10"/>
  <c r="D32" i="10"/>
  <c r="D36" i="10"/>
  <c r="D40" i="10"/>
  <c r="D44" i="10"/>
  <c r="D13" i="10"/>
  <c r="D17" i="10"/>
  <c r="D21" i="10"/>
  <c r="D25" i="10"/>
  <c r="D29" i="10"/>
  <c r="D33" i="10"/>
  <c r="D37" i="10"/>
  <c r="D41" i="10"/>
  <c r="D45" i="10"/>
  <c r="D48" i="10"/>
  <c r="D50" i="10" s="1"/>
  <c r="D42" i="10"/>
  <c r="D16" i="10"/>
  <c r="D24" i="10"/>
  <c r="D10" i="10"/>
  <c r="D14" i="10"/>
  <c r="D18" i="10"/>
  <c r="D22" i="10"/>
  <c r="D26" i="10"/>
  <c r="D30" i="10"/>
  <c r="D34" i="10"/>
  <c r="D38" i="10"/>
  <c r="D46" i="10"/>
  <c r="D11" i="10"/>
  <c r="D15" i="10"/>
  <c r="D19" i="10"/>
  <c r="D23" i="10"/>
  <c r="D27" i="10"/>
  <c r="D31" i="10"/>
  <c r="D35" i="10"/>
  <c r="D39" i="10"/>
  <c r="D43" i="10"/>
  <c r="D47" i="10"/>
  <c r="D13" i="9"/>
  <c r="D17" i="9"/>
  <c r="D21" i="9"/>
  <c r="D25" i="9"/>
  <c r="D29" i="9"/>
  <c r="D33" i="9"/>
  <c r="D37" i="9"/>
  <c r="D41" i="9"/>
  <c r="D45" i="9"/>
  <c r="D48" i="9"/>
  <c r="D50" i="9" s="1"/>
  <c r="D24" i="9"/>
  <c r="D28" i="9"/>
  <c r="D32" i="9"/>
  <c r="D36" i="9"/>
  <c r="D40" i="9"/>
  <c r="D44" i="9"/>
  <c r="D10" i="9"/>
  <c r="D14" i="9"/>
  <c r="D18" i="9"/>
  <c r="D22" i="9"/>
  <c r="D26" i="9"/>
  <c r="D30" i="9"/>
  <c r="D34" i="9"/>
  <c r="D38" i="9"/>
  <c r="D42" i="9"/>
  <c r="D46" i="9"/>
  <c r="D11" i="9"/>
  <c r="D15" i="9"/>
  <c r="D19" i="9"/>
  <c r="D23" i="9"/>
  <c r="D27" i="9"/>
  <c r="D31" i="9"/>
  <c r="D35" i="9"/>
  <c r="D39" i="9"/>
  <c r="D43" i="9"/>
  <c r="D47" i="9"/>
  <c r="E6" i="9"/>
  <c r="C50" i="5" l="1"/>
  <c r="C48" i="5"/>
  <c r="C50" i="4" l="1"/>
  <c r="C48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C48" i="3"/>
  <c r="C50" i="3" s="1"/>
  <c r="D49" i="3" s="1"/>
  <c r="D44" i="3"/>
  <c r="D40" i="3"/>
  <c r="D36" i="3"/>
  <c r="D32" i="3"/>
  <c r="D28" i="3"/>
  <c r="D24" i="3"/>
  <c r="D20" i="3"/>
  <c r="D17" i="3"/>
  <c r="D16" i="3"/>
  <c r="D13" i="3"/>
  <c r="D12" i="3"/>
  <c r="D7" i="3"/>
  <c r="E6" i="3" s="1"/>
  <c r="D21" i="3" l="1"/>
  <c r="D29" i="3"/>
  <c r="D37" i="3"/>
  <c r="D48" i="3"/>
  <c r="D50" i="3" s="1"/>
  <c r="D10" i="3"/>
  <c r="D14" i="3"/>
  <c r="D18" i="3"/>
  <c r="D22" i="3"/>
  <c r="D26" i="3"/>
  <c r="D30" i="3"/>
  <c r="D34" i="3"/>
  <c r="D38" i="3"/>
  <c r="D42" i="3"/>
  <c r="D46" i="3"/>
  <c r="D25" i="3"/>
  <c r="D33" i="3"/>
  <c r="D41" i="3"/>
  <c r="D45" i="3"/>
  <c r="D11" i="3"/>
  <c r="D15" i="3"/>
  <c r="D19" i="3"/>
  <c r="D23" i="3"/>
  <c r="D27" i="3"/>
  <c r="D31" i="3"/>
  <c r="D35" i="3"/>
  <c r="D39" i="3"/>
  <c r="D43" i="3"/>
  <c r="D47" i="3"/>
  <c r="E5" i="3"/>
  <c r="D7" i="2"/>
  <c r="E6" i="2" s="1"/>
  <c r="C48" i="2"/>
  <c r="C50" i="2" s="1"/>
  <c r="D45" i="2"/>
  <c r="D44" i="2"/>
  <c r="D41" i="2"/>
  <c r="D40" i="2"/>
  <c r="D37" i="2"/>
  <c r="D36" i="2"/>
  <c r="D33" i="2"/>
  <c r="D32" i="2"/>
  <c r="D31" i="2"/>
  <c r="D29" i="2"/>
  <c r="D28" i="2"/>
  <c r="D27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E5" i="2" l="1"/>
  <c r="D49" i="2"/>
  <c r="D48" i="2"/>
  <c r="D50" i="2" s="1"/>
  <c r="D26" i="2"/>
  <c r="D30" i="2"/>
  <c r="D34" i="2"/>
  <c r="D38" i="2"/>
  <c r="D42" i="2"/>
  <c r="D46" i="2"/>
  <c r="D35" i="2"/>
  <c r="D39" i="2"/>
  <c r="D43" i="2"/>
  <c r="D47" i="2"/>
  <c r="D5" i="31"/>
  <c r="D5" i="35" s="1"/>
  <c r="D6" i="31" l="1"/>
  <c r="D6" i="35" s="1"/>
  <c r="D7" i="35" s="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50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G11" i="31"/>
  <c r="F11" i="31"/>
  <c r="E11" i="31"/>
  <c r="D11" i="31"/>
  <c r="C11" i="31"/>
  <c r="E6" i="35" l="1"/>
  <c r="E5" i="35"/>
  <c r="D7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50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50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50" i="31"/>
  <c r="J12" i="3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50" i="31"/>
  <c r="N50" i="31" s="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50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50" i="31"/>
  <c r="M11" i="31"/>
  <c r="L11" i="31"/>
  <c r="K11" i="31"/>
  <c r="J11" i="31"/>
  <c r="I11" i="31"/>
  <c r="H11" i="31"/>
  <c r="N20" i="31" l="1"/>
  <c r="N48" i="31"/>
  <c r="C47" i="35" s="1"/>
  <c r="N47" i="31"/>
  <c r="C46" i="35" s="1"/>
  <c r="N46" i="31"/>
  <c r="C45" i="35" s="1"/>
  <c r="N45" i="31"/>
  <c r="C44" i="35" s="1"/>
  <c r="N44" i="31"/>
  <c r="C43" i="35" s="1"/>
  <c r="N43" i="31"/>
  <c r="N42" i="31"/>
  <c r="C41" i="35" s="1"/>
  <c r="N41" i="31"/>
  <c r="C40" i="35" s="1"/>
  <c r="N40" i="31"/>
  <c r="C39" i="35" s="1"/>
  <c r="N39" i="31"/>
  <c r="C38" i="35" s="1"/>
  <c r="N38" i="31"/>
  <c r="C37" i="35" s="1"/>
  <c r="N37" i="31"/>
  <c r="C36" i="35" s="1"/>
  <c r="N36" i="31"/>
  <c r="C35" i="35" s="1"/>
  <c r="N35" i="31"/>
  <c r="N34" i="31"/>
  <c r="C33" i="35" s="1"/>
  <c r="N33" i="31"/>
  <c r="C32" i="35" s="1"/>
  <c r="N32" i="31"/>
  <c r="C31" i="35" s="1"/>
  <c r="N31" i="31"/>
  <c r="C30" i="35" s="1"/>
  <c r="N30" i="31"/>
  <c r="C29" i="35" s="1"/>
  <c r="N29" i="31"/>
  <c r="C28" i="35" s="1"/>
  <c r="N28" i="31"/>
  <c r="C27" i="35" s="1"/>
  <c r="N27" i="31"/>
  <c r="C26" i="35" s="1"/>
  <c r="N26" i="31"/>
  <c r="C25" i="35" s="1"/>
  <c r="N25" i="31"/>
  <c r="N24" i="31"/>
  <c r="C23" i="35" s="1"/>
  <c r="N23" i="31"/>
  <c r="C22" i="35" s="1"/>
  <c r="N22" i="31"/>
  <c r="C21" i="35" s="1"/>
  <c r="N21" i="31"/>
  <c r="C20" i="35" s="1"/>
  <c r="N19" i="31"/>
  <c r="C18" i="35" s="1"/>
  <c r="N18" i="31"/>
  <c r="C17" i="35" s="1"/>
  <c r="N17" i="31"/>
  <c r="C16" i="35" s="1"/>
  <c r="N16" i="31"/>
  <c r="N15" i="31"/>
  <c r="C14" i="35" s="1"/>
  <c r="N14" i="31"/>
  <c r="C13" i="35" s="1"/>
  <c r="N13" i="31"/>
  <c r="C12" i="35" s="1"/>
  <c r="N12" i="31"/>
  <c r="C11" i="35" s="1"/>
  <c r="N11" i="31"/>
  <c r="C10" i="35" s="1"/>
  <c r="C42" i="35"/>
  <c r="C34" i="35"/>
  <c r="C24" i="35"/>
  <c r="C19" i="35"/>
  <c r="C15" i="35"/>
  <c r="E6" i="31"/>
  <c r="E5" i="31"/>
  <c r="B9" i="5"/>
  <c r="C9" i="5"/>
  <c r="D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B37" i="5"/>
  <c r="D37" i="5"/>
  <c r="B38" i="5"/>
  <c r="D38" i="5"/>
  <c r="B39" i="5"/>
  <c r="D39" i="5"/>
  <c r="B40" i="5"/>
  <c r="D40" i="5"/>
  <c r="B41" i="5"/>
  <c r="D41" i="5"/>
  <c r="B42" i="5"/>
  <c r="D42" i="5"/>
  <c r="B43" i="5"/>
  <c r="D43" i="5"/>
  <c r="B44" i="5"/>
  <c r="D44" i="5"/>
  <c r="B45" i="5"/>
  <c r="D45" i="5"/>
  <c r="B46" i="5"/>
  <c r="D46" i="5"/>
  <c r="B47" i="5"/>
  <c r="D47" i="5"/>
  <c r="B48" i="5"/>
  <c r="D48" i="5"/>
  <c r="B49" i="5"/>
  <c r="C49" i="5"/>
  <c r="D49" i="5"/>
  <c r="B50" i="5"/>
  <c r="D50" i="5"/>
  <c r="D7" i="5"/>
  <c r="E6" i="5" s="1"/>
  <c r="B9" i="4"/>
  <c r="C9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7" i="4"/>
  <c r="E6" i="4" s="1"/>
  <c r="E5" i="5" l="1"/>
  <c r="E5" i="4"/>
  <c r="C48" i="8" l="1"/>
  <c r="D7" i="8"/>
  <c r="E6" i="8" s="1"/>
  <c r="C48" i="7"/>
  <c r="H49" i="31" s="1"/>
  <c r="D7" i="7"/>
  <c r="E5" i="7" s="1"/>
  <c r="C48" i="6"/>
  <c r="G49" i="31" s="1"/>
  <c r="D7" i="6"/>
  <c r="E6" i="6" s="1"/>
  <c r="M49" i="31" l="1"/>
  <c r="L49" i="31"/>
  <c r="K49" i="31"/>
  <c r="J49" i="31"/>
  <c r="D48" i="8"/>
  <c r="I49" i="31"/>
  <c r="D48" i="6"/>
  <c r="L51" i="31"/>
  <c r="M51" i="31"/>
  <c r="K51" i="31"/>
  <c r="C50" i="7"/>
  <c r="H51" i="31" s="1"/>
  <c r="E6" i="7"/>
  <c r="J51" i="31"/>
  <c r="D12" i="8"/>
  <c r="D14" i="8"/>
  <c r="D17" i="8"/>
  <c r="D20" i="8"/>
  <c r="D22" i="8"/>
  <c r="D26" i="8"/>
  <c r="D10" i="8"/>
  <c r="D13" i="8"/>
  <c r="D16" i="8"/>
  <c r="D18" i="8"/>
  <c r="D21" i="8"/>
  <c r="D24" i="8"/>
  <c r="D29" i="8"/>
  <c r="D32" i="8"/>
  <c r="D34" i="8"/>
  <c r="D37" i="8"/>
  <c r="D40" i="8"/>
  <c r="D42" i="8"/>
  <c r="D45" i="8"/>
  <c r="D25" i="8"/>
  <c r="D28" i="8"/>
  <c r="D30" i="8"/>
  <c r="D33" i="8"/>
  <c r="D36" i="8"/>
  <c r="D38" i="8"/>
  <c r="D41" i="8"/>
  <c r="D44" i="8"/>
  <c r="D46" i="8"/>
  <c r="C50" i="8"/>
  <c r="I51" i="31" s="1"/>
  <c r="D49" i="8"/>
  <c r="D10" i="6"/>
  <c r="D12" i="6"/>
  <c r="D14" i="6"/>
  <c r="D16" i="6"/>
  <c r="D20" i="6"/>
  <c r="D18" i="6"/>
  <c r="D22" i="6"/>
  <c r="D24" i="6"/>
  <c r="D26" i="6"/>
  <c r="D28" i="6"/>
  <c r="D30" i="6"/>
  <c r="D32" i="6"/>
  <c r="D34" i="6"/>
  <c r="D36" i="6"/>
  <c r="D38" i="6"/>
  <c r="D40" i="6"/>
  <c r="D43" i="6"/>
  <c r="D45" i="6"/>
  <c r="D11" i="6"/>
  <c r="D13" i="6"/>
  <c r="D15" i="6"/>
  <c r="D17" i="6"/>
  <c r="D19" i="6"/>
  <c r="D21" i="6"/>
  <c r="D23" i="6"/>
  <c r="D25" i="6"/>
  <c r="D27" i="6"/>
  <c r="D29" i="6"/>
  <c r="D31" i="6"/>
  <c r="D33" i="6"/>
  <c r="D35" i="6"/>
  <c r="D37" i="6"/>
  <c r="D39" i="6"/>
  <c r="D41" i="6"/>
  <c r="D44" i="6"/>
  <c r="D47" i="6"/>
  <c r="D49" i="6"/>
  <c r="D50" i="6" s="1"/>
  <c r="C50" i="6"/>
  <c r="G51" i="31" s="1"/>
  <c r="D16" i="7"/>
  <c r="D20" i="7"/>
  <c r="D36" i="7"/>
  <c r="D32" i="7"/>
  <c r="D24" i="7"/>
  <c r="D40" i="7"/>
  <c r="D12" i="7"/>
  <c r="D28" i="7"/>
  <c r="D44" i="7"/>
  <c r="E5" i="8"/>
  <c r="D11" i="8"/>
  <c r="D15" i="8"/>
  <c r="D19" i="8"/>
  <c r="D23" i="8"/>
  <c r="D27" i="8"/>
  <c r="D31" i="8"/>
  <c r="D35" i="8"/>
  <c r="D39" i="8"/>
  <c r="D43" i="8"/>
  <c r="D47" i="8"/>
  <c r="D13" i="7"/>
  <c r="D17" i="7"/>
  <c r="D21" i="7"/>
  <c r="D25" i="7"/>
  <c r="D29" i="7"/>
  <c r="D33" i="7"/>
  <c r="D37" i="7"/>
  <c r="D41" i="7"/>
  <c r="D45" i="7"/>
  <c r="D48" i="7"/>
  <c r="D10" i="7"/>
  <c r="D14" i="7"/>
  <c r="D18" i="7"/>
  <c r="D22" i="7"/>
  <c r="D26" i="7"/>
  <c r="D30" i="7"/>
  <c r="D34" i="7"/>
  <c r="D38" i="7"/>
  <c r="D42" i="7"/>
  <c r="D46" i="7"/>
  <c r="D49" i="7"/>
  <c r="D11" i="7"/>
  <c r="D15" i="7"/>
  <c r="D19" i="7"/>
  <c r="D23" i="7"/>
  <c r="D27" i="7"/>
  <c r="D31" i="7"/>
  <c r="D35" i="7"/>
  <c r="D39" i="7"/>
  <c r="D43" i="7"/>
  <c r="D47" i="7"/>
  <c r="D42" i="6"/>
  <c r="D46" i="6"/>
  <c r="E5" i="6"/>
  <c r="D50" i="8" l="1"/>
  <c r="N49" i="31"/>
  <c r="O31" i="31" s="1"/>
  <c r="N51" i="31"/>
  <c r="D50" i="7"/>
  <c r="O25" i="31" l="1"/>
  <c r="O28" i="31"/>
  <c r="O37" i="31"/>
  <c r="O15" i="31"/>
  <c r="O17" i="31"/>
  <c r="O47" i="31"/>
  <c r="O23" i="31"/>
  <c r="O41" i="31"/>
  <c r="O40" i="31"/>
  <c r="O44" i="31"/>
  <c r="O18" i="31"/>
  <c r="O24" i="31"/>
  <c r="O34" i="31"/>
  <c r="O39" i="31"/>
  <c r="C48" i="35"/>
  <c r="D49" i="35" s="1"/>
  <c r="O12" i="31"/>
  <c r="O46" i="31"/>
  <c r="O35" i="31"/>
  <c r="O21" i="31"/>
  <c r="O30" i="31"/>
  <c r="O20" i="31"/>
  <c r="O33" i="31"/>
  <c r="O13" i="31"/>
  <c r="O26" i="31"/>
  <c r="O43" i="31"/>
  <c r="O32" i="31"/>
  <c r="O29" i="31"/>
  <c r="O42" i="31"/>
  <c r="O38" i="31"/>
  <c r="O49" i="31"/>
  <c r="O19" i="31"/>
  <c r="O36" i="31"/>
  <c r="O22" i="31"/>
  <c r="O45" i="31"/>
  <c r="O27" i="31"/>
  <c r="O16" i="31"/>
  <c r="O48" i="31"/>
  <c r="O50" i="31"/>
  <c r="O14" i="31"/>
  <c r="O51" i="31"/>
  <c r="O11" i="31"/>
  <c r="D35" i="35" l="1"/>
  <c r="D44" i="35"/>
  <c r="D14" i="35"/>
  <c r="D42" i="35"/>
  <c r="D48" i="35"/>
  <c r="D21" i="35"/>
  <c r="D22" i="35"/>
  <c r="D23" i="35"/>
  <c r="D13" i="35"/>
  <c r="D11" i="35"/>
  <c r="D20" i="35"/>
  <c r="D12" i="35"/>
  <c r="D30" i="35"/>
  <c r="D19" i="35"/>
  <c r="D43" i="35"/>
  <c r="D33" i="35"/>
  <c r="D26" i="35"/>
  <c r="D46" i="35"/>
  <c r="D31" i="35"/>
  <c r="D10" i="35"/>
  <c r="D34" i="35"/>
  <c r="D38" i="35"/>
  <c r="D47" i="35"/>
  <c r="D40" i="35"/>
  <c r="D36" i="35"/>
  <c r="D18" i="35"/>
  <c r="D16" i="35"/>
  <c r="D25" i="35"/>
  <c r="D37" i="35"/>
  <c r="C50" i="35"/>
  <c r="D45" i="35"/>
  <c r="D17" i="35"/>
  <c r="D29" i="35"/>
  <c r="D15" i="35"/>
  <c r="D27" i="35"/>
  <c r="D39" i="35"/>
  <c r="D32" i="35"/>
  <c r="D28" i="35"/>
  <c r="D41" i="35"/>
  <c r="D24" i="35"/>
  <c r="D50" i="35"/>
</calcChain>
</file>

<file path=xl/sharedStrings.xml><?xml version="1.0" encoding="utf-8"?>
<sst xmlns="http://schemas.openxmlformats.org/spreadsheetml/2006/main" count="600" uniqueCount="76">
  <si>
    <t>No.</t>
  </si>
  <si>
    <t>Surat Suara</t>
  </si>
  <si>
    <t>Jumlah</t>
  </si>
  <si>
    <t>%</t>
  </si>
  <si>
    <t>Suara Sah</t>
  </si>
  <si>
    <t>Tidak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</si>
  <si>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</si>
  <si>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</si>
  <si>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</si>
  <si>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</si>
  <si>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</si>
  <si>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</si>
  <si>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</si>
  <si>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</si>
  <si>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</si>
  <si>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</si>
  <si>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</si>
  <si>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</si>
  <si>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</si>
  <si>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</si>
  <si>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</si>
  <si>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</si>
  <si>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</si>
  <si>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</si>
  <si>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</si>
  <si>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</si>
  <si>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</si>
  <si>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</si>
  <si>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</si>
  <si>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</si>
  <si>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</si>
  <si>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</si>
  <si>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</si>
  <si>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</si>
  <si>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</si>
  <si>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</si>
  <si>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</si>
  <si>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</si>
  <si>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</si>
  <si>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</si>
  <si>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41</t>
  </si>
  <si>
    <t>42</t>
  </si>
  <si>
    <t>43</t>
  </si>
  <si>
    <t>44</t>
  </si>
  <si>
    <t>SUARA SAH</t>
  </si>
  <si>
    <t>SAH</t>
  </si>
  <si>
    <t>TSAH</t>
  </si>
  <si>
    <t>JML</t>
  </si>
  <si>
    <t>Jumlah/DPT</t>
  </si>
  <si>
    <t>JUMLAH</t>
  </si>
  <si>
    <t xml:space="preserve">DAPIL </t>
  </si>
  <si>
    <t xml:space="preserve">REKAP JABAR </t>
  </si>
  <si>
    <t>BAR (Seluruh Dapil )</t>
  </si>
  <si>
    <t>JABAR-1</t>
  </si>
  <si>
    <t>JABAR-2</t>
  </si>
  <si>
    <t>JABAR-3</t>
  </si>
  <si>
    <t>JABAR-4</t>
  </si>
  <si>
    <t>JABAR-5</t>
  </si>
  <si>
    <t>JABAR-6</t>
  </si>
  <si>
    <t>JABAR-7</t>
  </si>
  <si>
    <t>JABAR-8</t>
  </si>
  <si>
    <t>JABAR-9</t>
  </si>
  <si>
    <t>JABAR-10</t>
  </si>
  <si>
    <t>JABAR-11</t>
  </si>
  <si>
    <t>KOTA BANDUNG DAN KOTA CIMAHI</t>
  </si>
  <si>
    <t>KAB.BANDUNG DAN BANDUNG BARAT</t>
  </si>
  <si>
    <t>KAB. CIREBON, KAB. INDRAMAYU DAN KOTA CIREBON</t>
  </si>
  <si>
    <t>KAB. MAJALENGKA, KAB. SUMEDANG DAN KAB.SUBANG</t>
  </si>
  <si>
    <t>KAB. GARUT, KAB. TASIKMALAYA DAN KOTA TASIKMALAYA</t>
  </si>
  <si>
    <t>GRAFIK JABAR</t>
  </si>
  <si>
    <t xml:space="preserve">KOTA SUKABUMI, KAB. SUKABUMI KAB.CIANJUR </t>
  </si>
  <si>
    <t>KAB. BOGOR DAN KOTA BOGOR</t>
  </si>
  <si>
    <t>KOTA DEPOK</t>
  </si>
  <si>
    <t>KAB. BEKASI DAN KOTA BEKASI</t>
  </si>
  <si>
    <t>KAB. KARAWANG DAN KAB. PURWAKARTA</t>
  </si>
  <si>
    <t>KAB. BEKASI, KOTA BANJAR DAN KAB. CIAMIS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</si>
</sst>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CD2BA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37" fontId="0" fillId="0" borderId="1" xfId="0" applyNumberFormat="1" applyBorder="1"/>
    <xf numFmtId="9" fontId="0" fillId="0" borderId="1" xfId="1" applyFont="1" applyBorder="1"/>
    <xf numFmtId="9" fontId="0" fillId="0" borderId="1" xfId="0" applyNumberFormat="1" applyBorder="1"/>
    <xf numFmtId="1" fontId="0" fillId="0" borderId="0" xfId="0" applyNumberFormat="1"/>
    <xf numFmtId="1" fontId="0" fillId="0" borderId="1" xfId="0" quotePrefix="1" applyNumberFormat="1" applyBorder="1" applyAlignment="1">
      <alignment horizontal="center"/>
    </xf>
    <xf numFmtId="1" fontId="0" fillId="3" borderId="1" xfId="0" applyNumberFormat="1" applyFill="1" applyBorder="1"/>
    <xf numFmtId="1" fontId="0" fillId="3" borderId="3" xfId="0" applyNumberFormat="1" applyFill="1" applyBorder="1" applyAlignment="1">
      <alignment vertical="top"/>
    </xf>
    <xf numFmtId="1" fontId="0" fillId="3" borderId="2" xfId="0" applyNumberFormat="1" applyFill="1" applyBorder="1" applyAlignment="1">
      <alignment vertical="top"/>
    </xf>
    <xf numFmtId="1" fontId="0" fillId="0" borderId="0" xfId="0" quotePrefix="1" applyNumberFormat="1" applyBorder="1" applyAlignment="1">
      <alignment horizontal="center"/>
    </xf>
    <xf numFmtId="37" fontId="0" fillId="0" borderId="0" xfId="0" applyNumberFormat="1" applyBorder="1"/>
    <xf numFmtId="0" fontId="0" fillId="0" borderId="0" xfId="0" applyBorder="1"/>
    <xf numFmtId="38" fontId="0" fillId="3" borderId="1" xfId="0" applyNumberFormat="1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41" fontId="0" fillId="3" borderId="1" xfId="0" applyNumberFormat="1" applyFill="1" applyBorder="1"/>
    <xf numFmtId="10" fontId="0" fillId="3" borderId="1" xfId="0" applyNumberFormat="1" applyFill="1" applyBorder="1"/>
    <xf numFmtId="10" fontId="0" fillId="0" borderId="0" xfId="0" applyNumberFormat="1"/>
    <xf numFmtId="1" fontId="0" fillId="0" borderId="0" xfId="0" quotePrefix="1" applyNumberFormat="1" applyAlignment="1">
      <alignment horizontal="center"/>
    </xf>
    <xf numFmtId="37" fontId="0" fillId="0" borderId="0" xfId="0" applyNumberFormat="1"/>
    <xf numFmtId="0" fontId="0" fillId="4" borderId="1" xfId="0" applyFill="1" applyBorder="1" applyAlignment="1">
      <alignment horizontal="center"/>
    </xf>
    <xf numFmtId="41" fontId="0" fillId="4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1" fontId="0" fillId="3" borderId="1" xfId="0" applyNumberFormat="1" applyFill="1" applyBorder="1" applyAlignment="1">
      <alignment vertical="top"/>
    </xf>
    <xf numFmtId="1" fontId="0" fillId="3" borderId="4" xfId="0" applyNumberFormat="1" applyFill="1" applyBorder="1"/>
    <xf numFmtId="1" fontId="0" fillId="3" borderId="5" xfId="0" applyNumberFormat="1" applyFill="1" applyBorder="1"/>
    <xf numFmtId="41" fontId="0" fillId="3" borderId="2" xfId="0" applyNumberFormat="1" applyFill="1" applyBorder="1"/>
    <xf numFmtId="38" fontId="0" fillId="3" borderId="2" xfId="0" applyNumberFormat="1" applyFill="1" applyBorder="1"/>
    <xf numFmtId="0" fontId="2" fillId="4" borderId="1" xfId="0" applyFont="1" applyFill="1" applyBorder="1" applyAlignment="1">
      <alignment horizontal="center"/>
    </xf>
    <xf numFmtId="41" fontId="0" fillId="0" borderId="1" xfId="2" applyFont="1" applyBorder="1"/>
    <xf numFmtId="9" fontId="1" fillId="0" borderId="1" xfId="1" applyFont="1" applyBorder="1"/>
    <xf numFmtId="0" fontId="0" fillId="0" borderId="1" xfId="0" quotePrefix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2BA"/>
      <color rgb="FFE74525"/>
      <color rgb="FF288FE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'JABAR-1'!$C$10:$C$47</c:f>
              <c:numCache>
                <c:formatCode>#,##0_);\(#,##0\)</c:formatCode>
                <c:ptCount val="38"/>
                <c:pt idx="0">
                  <c:v>25522</c:v>
                </c:pt>
                <c:pt idx="1">
                  <c:v>7285</c:v>
                </c:pt>
                <c:pt idx="2">
                  <c:v>1965</c:v>
                </c:pt>
                <c:pt idx="3">
                  <c:v>6946</c:v>
                </c:pt>
                <c:pt idx="4">
                  <c:v>58615</c:v>
                </c:pt>
                <c:pt idx="5">
                  <c:v>5176</c:v>
                </c:pt>
                <c:pt idx="6">
                  <c:v>9191</c:v>
                </c:pt>
                <c:pt idx="7">
                  <c:v>228669</c:v>
                </c:pt>
                <c:pt idx="8">
                  <c:v>45360</c:v>
                </c:pt>
                <c:pt idx="9">
                  <c:v>803</c:v>
                </c:pt>
                <c:pt idx="10">
                  <c:v>2259</c:v>
                </c:pt>
                <c:pt idx="11">
                  <c:v>2134</c:v>
                </c:pt>
                <c:pt idx="12">
                  <c:v>15305</c:v>
                </c:pt>
                <c:pt idx="13">
                  <c:v>2472</c:v>
                </c:pt>
                <c:pt idx="14">
                  <c:v>1523</c:v>
                </c:pt>
                <c:pt idx="15">
                  <c:v>7873</c:v>
                </c:pt>
                <c:pt idx="16">
                  <c:v>1991</c:v>
                </c:pt>
                <c:pt idx="17">
                  <c:v>1967</c:v>
                </c:pt>
                <c:pt idx="18">
                  <c:v>1278</c:v>
                </c:pt>
                <c:pt idx="19">
                  <c:v>2439</c:v>
                </c:pt>
                <c:pt idx="20">
                  <c:v>3170</c:v>
                </c:pt>
                <c:pt idx="21">
                  <c:v>3854</c:v>
                </c:pt>
                <c:pt idx="22">
                  <c:v>132594</c:v>
                </c:pt>
                <c:pt idx="23">
                  <c:v>47030</c:v>
                </c:pt>
                <c:pt idx="24">
                  <c:v>36494</c:v>
                </c:pt>
                <c:pt idx="25">
                  <c:v>1964</c:v>
                </c:pt>
                <c:pt idx="26">
                  <c:v>28253</c:v>
                </c:pt>
                <c:pt idx="27">
                  <c:v>131235</c:v>
                </c:pt>
                <c:pt idx="28">
                  <c:v>3832</c:v>
                </c:pt>
                <c:pt idx="29">
                  <c:v>2248</c:v>
                </c:pt>
                <c:pt idx="30">
                  <c:v>518122</c:v>
                </c:pt>
                <c:pt idx="31">
                  <c:v>2518</c:v>
                </c:pt>
                <c:pt idx="32">
                  <c:v>1408</c:v>
                </c:pt>
                <c:pt idx="33">
                  <c:v>8907</c:v>
                </c:pt>
                <c:pt idx="34">
                  <c:v>1140</c:v>
                </c:pt>
                <c:pt idx="35">
                  <c:v>1158</c:v>
                </c:pt>
                <c:pt idx="36">
                  <c:v>588</c:v>
                </c:pt>
                <c:pt idx="37">
                  <c:v>2553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3944576"/>
        <c:axId val="43954560"/>
        <c:axId val="0"/>
      </c:bar3DChart>
      <c:catAx>
        <c:axId val="439445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3954560"/>
        <c:crosses val="autoZero"/>
        <c:auto val="1"/>
        <c:lblAlgn val="ctr"/>
        <c:lblOffset val="100"/>
        <c:noMultiLvlLbl val="0"/>
      </c:catAx>
      <c:valAx>
        <c:axId val="4395456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39445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'JABAR-10'!$C$10:$C$47</c:f>
              <c:numCache>
                <c:formatCode>#,##0_);\(#,##0\)</c:formatCode>
                <c:ptCount val="38"/>
                <c:pt idx="0">
                  <c:v>46990</c:v>
                </c:pt>
                <c:pt idx="1">
                  <c:v>23734</c:v>
                </c:pt>
                <c:pt idx="2">
                  <c:v>12037</c:v>
                </c:pt>
                <c:pt idx="3">
                  <c:v>14290</c:v>
                </c:pt>
                <c:pt idx="4">
                  <c:v>53467</c:v>
                </c:pt>
                <c:pt idx="5">
                  <c:v>4960</c:v>
                </c:pt>
                <c:pt idx="6">
                  <c:v>11200</c:v>
                </c:pt>
                <c:pt idx="7">
                  <c:v>134420</c:v>
                </c:pt>
                <c:pt idx="8">
                  <c:v>73040</c:v>
                </c:pt>
                <c:pt idx="9">
                  <c:v>0</c:v>
                </c:pt>
                <c:pt idx="10">
                  <c:v>2146</c:v>
                </c:pt>
                <c:pt idx="11">
                  <c:v>1827</c:v>
                </c:pt>
                <c:pt idx="12">
                  <c:v>48891</c:v>
                </c:pt>
                <c:pt idx="13">
                  <c:v>0</c:v>
                </c:pt>
                <c:pt idx="14">
                  <c:v>5400</c:v>
                </c:pt>
                <c:pt idx="15">
                  <c:v>10974</c:v>
                </c:pt>
                <c:pt idx="16">
                  <c:v>1161</c:v>
                </c:pt>
                <c:pt idx="17">
                  <c:v>2025</c:v>
                </c:pt>
                <c:pt idx="18">
                  <c:v>2005</c:v>
                </c:pt>
                <c:pt idx="19">
                  <c:v>3508</c:v>
                </c:pt>
                <c:pt idx="20">
                  <c:v>5407</c:v>
                </c:pt>
                <c:pt idx="21">
                  <c:v>1022</c:v>
                </c:pt>
                <c:pt idx="22">
                  <c:v>234255</c:v>
                </c:pt>
                <c:pt idx="23">
                  <c:v>78031</c:v>
                </c:pt>
                <c:pt idx="24">
                  <c:v>0</c:v>
                </c:pt>
                <c:pt idx="25">
                  <c:v>2292</c:v>
                </c:pt>
                <c:pt idx="26">
                  <c:v>26538</c:v>
                </c:pt>
                <c:pt idx="27">
                  <c:v>303012</c:v>
                </c:pt>
                <c:pt idx="28">
                  <c:v>2470</c:v>
                </c:pt>
                <c:pt idx="29">
                  <c:v>2616</c:v>
                </c:pt>
                <c:pt idx="30">
                  <c:v>272609</c:v>
                </c:pt>
                <c:pt idx="31">
                  <c:v>1370</c:v>
                </c:pt>
                <c:pt idx="32">
                  <c:v>2739</c:v>
                </c:pt>
                <c:pt idx="33">
                  <c:v>3872</c:v>
                </c:pt>
                <c:pt idx="34">
                  <c:v>0</c:v>
                </c:pt>
                <c:pt idx="35">
                  <c:v>0</c:v>
                </c:pt>
                <c:pt idx="36">
                  <c:v>617</c:v>
                </c:pt>
                <c:pt idx="37">
                  <c:v>646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27717376"/>
        <c:axId val="127718912"/>
        <c:axId val="0"/>
      </c:bar3DChart>
      <c:catAx>
        <c:axId val="1277173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7718912"/>
        <c:crosses val="autoZero"/>
        <c:auto val="1"/>
        <c:lblAlgn val="ctr"/>
        <c:lblOffset val="100"/>
        <c:noMultiLvlLbl val="0"/>
      </c:catAx>
      <c:valAx>
        <c:axId val="12771891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277173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'JABAR-11'!$C$10:$C$47</c:f>
              <c:numCache>
                <c:formatCode>#,##0_);\(#,##0\)</c:formatCode>
                <c:ptCount val="38"/>
                <c:pt idx="0">
                  <c:v>62149</c:v>
                </c:pt>
                <c:pt idx="1">
                  <c:v>39166</c:v>
                </c:pt>
                <c:pt idx="2">
                  <c:v>13162</c:v>
                </c:pt>
                <c:pt idx="3">
                  <c:v>22788</c:v>
                </c:pt>
                <c:pt idx="4">
                  <c:v>76116</c:v>
                </c:pt>
                <c:pt idx="5">
                  <c:v>20201</c:v>
                </c:pt>
                <c:pt idx="6">
                  <c:v>14482</c:v>
                </c:pt>
                <c:pt idx="7">
                  <c:v>194102</c:v>
                </c:pt>
                <c:pt idx="8">
                  <c:v>146544</c:v>
                </c:pt>
                <c:pt idx="9">
                  <c:v>0</c:v>
                </c:pt>
                <c:pt idx="10">
                  <c:v>5862</c:v>
                </c:pt>
                <c:pt idx="11">
                  <c:v>3567</c:v>
                </c:pt>
                <c:pt idx="12">
                  <c:v>131863</c:v>
                </c:pt>
                <c:pt idx="13">
                  <c:v>3251</c:v>
                </c:pt>
                <c:pt idx="14">
                  <c:v>5776</c:v>
                </c:pt>
                <c:pt idx="15">
                  <c:v>15448</c:v>
                </c:pt>
                <c:pt idx="16">
                  <c:v>5334</c:v>
                </c:pt>
                <c:pt idx="17">
                  <c:v>4703</c:v>
                </c:pt>
                <c:pt idx="18">
                  <c:v>2033</c:v>
                </c:pt>
                <c:pt idx="19">
                  <c:v>7554</c:v>
                </c:pt>
                <c:pt idx="20">
                  <c:v>6617</c:v>
                </c:pt>
                <c:pt idx="21">
                  <c:v>2734</c:v>
                </c:pt>
                <c:pt idx="22">
                  <c:v>291852</c:v>
                </c:pt>
                <c:pt idx="23">
                  <c:v>318493</c:v>
                </c:pt>
                <c:pt idx="24">
                  <c:v>3692</c:v>
                </c:pt>
                <c:pt idx="25">
                  <c:v>3617</c:v>
                </c:pt>
                <c:pt idx="26">
                  <c:v>45474</c:v>
                </c:pt>
                <c:pt idx="27">
                  <c:v>215354</c:v>
                </c:pt>
                <c:pt idx="28">
                  <c:v>19392</c:v>
                </c:pt>
                <c:pt idx="29">
                  <c:v>5701</c:v>
                </c:pt>
                <c:pt idx="30">
                  <c:v>476324</c:v>
                </c:pt>
                <c:pt idx="31">
                  <c:v>0</c:v>
                </c:pt>
                <c:pt idx="32">
                  <c:v>3602</c:v>
                </c:pt>
                <c:pt idx="33">
                  <c:v>9267</c:v>
                </c:pt>
                <c:pt idx="34">
                  <c:v>0</c:v>
                </c:pt>
                <c:pt idx="35">
                  <c:v>2235</c:v>
                </c:pt>
                <c:pt idx="36">
                  <c:v>1064</c:v>
                </c:pt>
                <c:pt idx="37">
                  <c:v>1092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34261632"/>
        <c:axId val="45711744"/>
        <c:axId val="0"/>
      </c:bar3DChart>
      <c:catAx>
        <c:axId val="342616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5711744"/>
        <c:crosses val="autoZero"/>
        <c:auto val="1"/>
        <c:lblAlgn val="ctr"/>
        <c:lblOffset val="100"/>
        <c:noMultiLvlLbl val="0"/>
      </c:catAx>
      <c:valAx>
        <c:axId val="4571174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342616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'GRAFIK-JABAR'!$C$10:$C$47</c:f>
              <c:numCache>
                <c:formatCode>#,##0_);\(#,##0\)</c:formatCode>
                <c:ptCount val="38"/>
                <c:pt idx="0">
                  <c:v>603394</c:v>
                </c:pt>
                <c:pt idx="1">
                  <c:v>329539</c:v>
                </c:pt>
                <c:pt idx="2">
                  <c:v>83447</c:v>
                </c:pt>
                <c:pt idx="3">
                  <c:v>160754</c:v>
                </c:pt>
                <c:pt idx="4">
                  <c:v>925647</c:v>
                </c:pt>
                <c:pt idx="5">
                  <c:v>114529</c:v>
                </c:pt>
                <c:pt idx="6">
                  <c:v>159835</c:v>
                </c:pt>
                <c:pt idx="7">
                  <c:v>2128147</c:v>
                </c:pt>
                <c:pt idx="8">
                  <c:v>791847</c:v>
                </c:pt>
                <c:pt idx="9">
                  <c:v>803</c:v>
                </c:pt>
                <c:pt idx="10">
                  <c:v>42794</c:v>
                </c:pt>
                <c:pt idx="11">
                  <c:v>37094</c:v>
                </c:pt>
                <c:pt idx="12">
                  <c:v>622833</c:v>
                </c:pt>
                <c:pt idx="13">
                  <c:v>37610</c:v>
                </c:pt>
                <c:pt idx="14">
                  <c:v>34253</c:v>
                </c:pt>
                <c:pt idx="15">
                  <c:v>122333</c:v>
                </c:pt>
                <c:pt idx="16">
                  <c:v>51720</c:v>
                </c:pt>
                <c:pt idx="17">
                  <c:v>47913</c:v>
                </c:pt>
                <c:pt idx="18">
                  <c:v>18554</c:v>
                </c:pt>
                <c:pt idx="19">
                  <c:v>43178</c:v>
                </c:pt>
                <c:pt idx="20">
                  <c:v>58240</c:v>
                </c:pt>
                <c:pt idx="21">
                  <c:v>27607</c:v>
                </c:pt>
                <c:pt idx="22">
                  <c:v>2661016</c:v>
                </c:pt>
                <c:pt idx="23">
                  <c:v>1217036</c:v>
                </c:pt>
                <c:pt idx="24">
                  <c:v>150901</c:v>
                </c:pt>
                <c:pt idx="25">
                  <c:v>27628</c:v>
                </c:pt>
                <c:pt idx="26">
                  <c:v>386381</c:v>
                </c:pt>
                <c:pt idx="27">
                  <c:v>2756093</c:v>
                </c:pt>
                <c:pt idx="28">
                  <c:v>83881</c:v>
                </c:pt>
                <c:pt idx="29">
                  <c:v>62630</c:v>
                </c:pt>
                <c:pt idx="30">
                  <c:v>4548925</c:v>
                </c:pt>
                <c:pt idx="31">
                  <c:v>27630</c:v>
                </c:pt>
                <c:pt idx="32">
                  <c:v>28468</c:v>
                </c:pt>
                <c:pt idx="33">
                  <c:v>112559</c:v>
                </c:pt>
                <c:pt idx="34">
                  <c:v>2628</c:v>
                </c:pt>
                <c:pt idx="35">
                  <c:v>6431</c:v>
                </c:pt>
                <c:pt idx="36">
                  <c:v>11614</c:v>
                </c:pt>
                <c:pt idx="37">
                  <c:v>19347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28361984"/>
        <c:axId val="128363520"/>
        <c:axId val="0"/>
      </c:bar3DChart>
      <c:catAx>
        <c:axId val="1283619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363520"/>
        <c:crosses val="autoZero"/>
        <c:auto val="1"/>
        <c:lblAlgn val="ctr"/>
        <c:lblOffset val="100"/>
        <c:noMultiLvlLbl val="0"/>
      </c:catAx>
      <c:valAx>
        <c:axId val="12836352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28361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'JABAR-2'!$C$10:$C$47</c:f>
              <c:numCache>
                <c:formatCode>#,##0_);\(#,##0\)</c:formatCode>
                <c:ptCount val="38"/>
                <c:pt idx="0">
                  <c:v>59183</c:v>
                </c:pt>
                <c:pt idx="1">
                  <c:v>29195</c:v>
                </c:pt>
                <c:pt idx="2">
                  <c:v>8954</c:v>
                </c:pt>
                <c:pt idx="3">
                  <c:v>12928</c:v>
                </c:pt>
                <c:pt idx="4">
                  <c:v>97492</c:v>
                </c:pt>
                <c:pt idx="5">
                  <c:v>10737</c:v>
                </c:pt>
                <c:pt idx="6">
                  <c:v>21480</c:v>
                </c:pt>
                <c:pt idx="7">
                  <c:v>237265</c:v>
                </c:pt>
                <c:pt idx="8">
                  <c:v>92415</c:v>
                </c:pt>
                <c:pt idx="9">
                  <c:v>0</c:v>
                </c:pt>
                <c:pt idx="10">
                  <c:v>6410</c:v>
                </c:pt>
                <c:pt idx="11">
                  <c:v>6500</c:v>
                </c:pt>
                <c:pt idx="12">
                  <c:v>71889</c:v>
                </c:pt>
                <c:pt idx="13">
                  <c:v>4495</c:v>
                </c:pt>
                <c:pt idx="14">
                  <c:v>2475</c:v>
                </c:pt>
                <c:pt idx="15">
                  <c:v>16786</c:v>
                </c:pt>
                <c:pt idx="16">
                  <c:v>5568</c:v>
                </c:pt>
                <c:pt idx="17">
                  <c:v>2139</c:v>
                </c:pt>
                <c:pt idx="18">
                  <c:v>2072</c:v>
                </c:pt>
                <c:pt idx="19">
                  <c:v>3212</c:v>
                </c:pt>
                <c:pt idx="20">
                  <c:v>6156</c:v>
                </c:pt>
                <c:pt idx="21">
                  <c:v>2672</c:v>
                </c:pt>
                <c:pt idx="22">
                  <c:v>302759</c:v>
                </c:pt>
                <c:pt idx="23">
                  <c:v>82897</c:v>
                </c:pt>
                <c:pt idx="24">
                  <c:v>13685</c:v>
                </c:pt>
                <c:pt idx="25">
                  <c:v>4303</c:v>
                </c:pt>
                <c:pt idx="26">
                  <c:v>65730</c:v>
                </c:pt>
                <c:pt idx="27">
                  <c:v>319952</c:v>
                </c:pt>
                <c:pt idx="28">
                  <c:v>4693</c:v>
                </c:pt>
                <c:pt idx="29">
                  <c:v>4414</c:v>
                </c:pt>
                <c:pt idx="30">
                  <c:v>579429</c:v>
                </c:pt>
                <c:pt idx="31">
                  <c:v>3301</c:v>
                </c:pt>
                <c:pt idx="32">
                  <c:v>4419</c:v>
                </c:pt>
                <c:pt idx="33">
                  <c:v>10674</c:v>
                </c:pt>
                <c:pt idx="34">
                  <c:v>1277</c:v>
                </c:pt>
                <c:pt idx="35">
                  <c:v>0</c:v>
                </c:pt>
                <c:pt idx="36">
                  <c:v>882</c:v>
                </c:pt>
                <c:pt idx="37">
                  <c:v>4226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3976192"/>
        <c:axId val="43977728"/>
        <c:axId val="0"/>
      </c:bar3DChart>
      <c:catAx>
        <c:axId val="439761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3977728"/>
        <c:crosses val="autoZero"/>
        <c:auto val="1"/>
        <c:lblAlgn val="ctr"/>
        <c:lblOffset val="100"/>
        <c:noMultiLvlLbl val="0"/>
      </c:catAx>
      <c:valAx>
        <c:axId val="4397772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39761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'JABAR-3'!$C$10:$C$47</c:f>
              <c:numCache>
                <c:formatCode>#,##0_);\(#,##0\)</c:formatCode>
                <c:ptCount val="38"/>
                <c:pt idx="0">
                  <c:v>73816</c:v>
                </c:pt>
                <c:pt idx="1">
                  <c:v>55748</c:v>
                </c:pt>
                <c:pt idx="2">
                  <c:v>18924</c:v>
                </c:pt>
                <c:pt idx="3">
                  <c:v>21657</c:v>
                </c:pt>
                <c:pt idx="4">
                  <c:v>97985</c:v>
                </c:pt>
                <c:pt idx="5">
                  <c:v>19277</c:v>
                </c:pt>
                <c:pt idx="6">
                  <c:v>14955</c:v>
                </c:pt>
                <c:pt idx="7">
                  <c:v>181613</c:v>
                </c:pt>
                <c:pt idx="8">
                  <c:v>80616</c:v>
                </c:pt>
                <c:pt idx="9">
                  <c:v>0</c:v>
                </c:pt>
                <c:pt idx="10">
                  <c:v>4916</c:v>
                </c:pt>
                <c:pt idx="11">
                  <c:v>7453</c:v>
                </c:pt>
                <c:pt idx="12">
                  <c:v>45991</c:v>
                </c:pt>
                <c:pt idx="13">
                  <c:v>7987</c:v>
                </c:pt>
                <c:pt idx="14">
                  <c:v>4339</c:v>
                </c:pt>
                <c:pt idx="15">
                  <c:v>12670</c:v>
                </c:pt>
                <c:pt idx="16">
                  <c:v>2492</c:v>
                </c:pt>
                <c:pt idx="17">
                  <c:v>3193</c:v>
                </c:pt>
                <c:pt idx="18">
                  <c:v>2880</c:v>
                </c:pt>
                <c:pt idx="19">
                  <c:v>3366</c:v>
                </c:pt>
                <c:pt idx="20">
                  <c:v>9368</c:v>
                </c:pt>
                <c:pt idx="21">
                  <c:v>4559</c:v>
                </c:pt>
                <c:pt idx="22">
                  <c:v>285093</c:v>
                </c:pt>
                <c:pt idx="23">
                  <c:v>154950</c:v>
                </c:pt>
                <c:pt idx="24">
                  <c:v>2488</c:v>
                </c:pt>
                <c:pt idx="25">
                  <c:v>1939</c:v>
                </c:pt>
                <c:pt idx="26">
                  <c:v>38621</c:v>
                </c:pt>
                <c:pt idx="27">
                  <c:v>269436</c:v>
                </c:pt>
                <c:pt idx="28">
                  <c:v>8157</c:v>
                </c:pt>
                <c:pt idx="29">
                  <c:v>7227</c:v>
                </c:pt>
                <c:pt idx="30">
                  <c:v>527071</c:v>
                </c:pt>
                <c:pt idx="31">
                  <c:v>2802</c:v>
                </c:pt>
                <c:pt idx="32">
                  <c:v>5112</c:v>
                </c:pt>
                <c:pt idx="33">
                  <c:v>9805</c:v>
                </c:pt>
                <c:pt idx="34">
                  <c:v>0</c:v>
                </c:pt>
                <c:pt idx="35">
                  <c:v>2320</c:v>
                </c:pt>
                <c:pt idx="36">
                  <c:v>2052</c:v>
                </c:pt>
                <c:pt idx="37">
                  <c:v>2014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4495232"/>
        <c:axId val="44496768"/>
        <c:axId val="0"/>
      </c:bar3DChart>
      <c:catAx>
        <c:axId val="444952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4496768"/>
        <c:crosses val="autoZero"/>
        <c:auto val="1"/>
        <c:lblAlgn val="ctr"/>
        <c:lblOffset val="100"/>
        <c:noMultiLvlLbl val="0"/>
      </c:catAx>
      <c:valAx>
        <c:axId val="4449676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44952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'JABAR-4'!$C$10:$C$47</c:f>
              <c:numCache>
                <c:formatCode>#,##0_);\(#,##0\)</c:formatCode>
                <c:ptCount val="38"/>
                <c:pt idx="0">
                  <c:v>56407</c:v>
                </c:pt>
                <c:pt idx="1">
                  <c:v>37143</c:v>
                </c:pt>
                <c:pt idx="2">
                  <c:v>0</c:v>
                </c:pt>
                <c:pt idx="3">
                  <c:v>12912</c:v>
                </c:pt>
                <c:pt idx="4">
                  <c:v>151519</c:v>
                </c:pt>
                <c:pt idx="5">
                  <c:v>16737</c:v>
                </c:pt>
                <c:pt idx="6">
                  <c:v>18250</c:v>
                </c:pt>
                <c:pt idx="7">
                  <c:v>280559</c:v>
                </c:pt>
                <c:pt idx="8">
                  <c:v>61251</c:v>
                </c:pt>
                <c:pt idx="9">
                  <c:v>0</c:v>
                </c:pt>
                <c:pt idx="10">
                  <c:v>3129</c:v>
                </c:pt>
                <c:pt idx="11">
                  <c:v>6766</c:v>
                </c:pt>
                <c:pt idx="12">
                  <c:v>27653</c:v>
                </c:pt>
                <c:pt idx="13">
                  <c:v>3754</c:v>
                </c:pt>
                <c:pt idx="14">
                  <c:v>2610</c:v>
                </c:pt>
                <c:pt idx="15">
                  <c:v>17335</c:v>
                </c:pt>
                <c:pt idx="16">
                  <c:v>6880</c:v>
                </c:pt>
                <c:pt idx="17">
                  <c:v>8948</c:v>
                </c:pt>
                <c:pt idx="18">
                  <c:v>2617</c:v>
                </c:pt>
                <c:pt idx="19">
                  <c:v>7490</c:v>
                </c:pt>
                <c:pt idx="20">
                  <c:v>7355</c:v>
                </c:pt>
                <c:pt idx="21">
                  <c:v>2306</c:v>
                </c:pt>
                <c:pt idx="22">
                  <c:v>262929</c:v>
                </c:pt>
                <c:pt idx="23">
                  <c:v>167316</c:v>
                </c:pt>
                <c:pt idx="24">
                  <c:v>19509</c:v>
                </c:pt>
                <c:pt idx="25">
                  <c:v>2907</c:v>
                </c:pt>
                <c:pt idx="26">
                  <c:v>42836</c:v>
                </c:pt>
                <c:pt idx="27">
                  <c:v>272851</c:v>
                </c:pt>
                <c:pt idx="28">
                  <c:v>9849</c:v>
                </c:pt>
                <c:pt idx="29">
                  <c:v>5757</c:v>
                </c:pt>
                <c:pt idx="30">
                  <c:v>706683</c:v>
                </c:pt>
                <c:pt idx="31">
                  <c:v>5249</c:v>
                </c:pt>
                <c:pt idx="32">
                  <c:v>2536</c:v>
                </c:pt>
                <c:pt idx="33">
                  <c:v>5296</c:v>
                </c:pt>
                <c:pt idx="34">
                  <c:v>0</c:v>
                </c:pt>
                <c:pt idx="35">
                  <c:v>0</c:v>
                </c:pt>
                <c:pt idx="36">
                  <c:v>1263</c:v>
                </c:pt>
                <c:pt idx="37">
                  <c:v>3740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4518400"/>
        <c:axId val="44524288"/>
        <c:axId val="0"/>
      </c:bar3DChart>
      <c:catAx>
        <c:axId val="445184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4524288"/>
        <c:crosses val="autoZero"/>
        <c:auto val="1"/>
        <c:lblAlgn val="ctr"/>
        <c:lblOffset val="100"/>
        <c:noMultiLvlLbl val="0"/>
      </c:catAx>
      <c:valAx>
        <c:axId val="4452428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4518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'JABAR-5'!$C$10:$C$47</c:f>
              <c:numCache>
                <c:formatCode>#,##0_);\(#,##0\)</c:formatCode>
                <c:ptCount val="38"/>
                <c:pt idx="0">
                  <c:v>14194</c:v>
                </c:pt>
                <c:pt idx="1">
                  <c:v>5065</c:v>
                </c:pt>
                <c:pt idx="2">
                  <c:v>0</c:v>
                </c:pt>
                <c:pt idx="3">
                  <c:v>2000</c:v>
                </c:pt>
                <c:pt idx="4">
                  <c:v>43908</c:v>
                </c:pt>
                <c:pt idx="5">
                  <c:v>2192</c:v>
                </c:pt>
                <c:pt idx="6">
                  <c:v>5222</c:v>
                </c:pt>
                <c:pt idx="7">
                  <c:v>134929</c:v>
                </c:pt>
                <c:pt idx="8">
                  <c:v>39309</c:v>
                </c:pt>
                <c:pt idx="9">
                  <c:v>0</c:v>
                </c:pt>
                <c:pt idx="10">
                  <c:v>633</c:v>
                </c:pt>
                <c:pt idx="11">
                  <c:v>736</c:v>
                </c:pt>
                <c:pt idx="12">
                  <c:v>12284</c:v>
                </c:pt>
                <c:pt idx="13">
                  <c:v>1396</c:v>
                </c:pt>
                <c:pt idx="14">
                  <c:v>526</c:v>
                </c:pt>
                <c:pt idx="15">
                  <c:v>3795</c:v>
                </c:pt>
                <c:pt idx="16">
                  <c:v>0</c:v>
                </c:pt>
                <c:pt idx="17">
                  <c:v>4281</c:v>
                </c:pt>
                <c:pt idx="18">
                  <c:v>0</c:v>
                </c:pt>
                <c:pt idx="19">
                  <c:v>744</c:v>
                </c:pt>
                <c:pt idx="20">
                  <c:v>2162</c:v>
                </c:pt>
                <c:pt idx="21">
                  <c:v>2089</c:v>
                </c:pt>
                <c:pt idx="22">
                  <c:v>61809</c:v>
                </c:pt>
                <c:pt idx="23">
                  <c:v>26194</c:v>
                </c:pt>
                <c:pt idx="24">
                  <c:v>14622</c:v>
                </c:pt>
                <c:pt idx="25">
                  <c:v>1718</c:v>
                </c:pt>
                <c:pt idx="26">
                  <c:v>10185</c:v>
                </c:pt>
                <c:pt idx="27">
                  <c:v>52862</c:v>
                </c:pt>
                <c:pt idx="28">
                  <c:v>5104</c:v>
                </c:pt>
                <c:pt idx="29">
                  <c:v>1417</c:v>
                </c:pt>
                <c:pt idx="30">
                  <c:v>207328</c:v>
                </c:pt>
                <c:pt idx="31">
                  <c:v>2254</c:v>
                </c:pt>
                <c:pt idx="32">
                  <c:v>750</c:v>
                </c:pt>
                <c:pt idx="33">
                  <c:v>2213</c:v>
                </c:pt>
                <c:pt idx="34">
                  <c:v>211</c:v>
                </c:pt>
                <c:pt idx="35">
                  <c:v>718</c:v>
                </c:pt>
                <c:pt idx="36">
                  <c:v>291</c:v>
                </c:pt>
                <c:pt idx="37">
                  <c:v>622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4914560"/>
        <c:axId val="44916096"/>
        <c:axId val="0"/>
      </c:bar3DChart>
      <c:catAx>
        <c:axId val="449145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4916096"/>
        <c:crosses val="autoZero"/>
        <c:auto val="1"/>
        <c:lblAlgn val="ctr"/>
        <c:lblOffset val="100"/>
        <c:noMultiLvlLbl val="0"/>
      </c:catAx>
      <c:valAx>
        <c:axId val="4491609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49145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'JABAR-6'!$C$10:$C$47</c:f>
              <c:numCache>
                <c:formatCode>#,##0_);\(#,##0\)</c:formatCode>
                <c:ptCount val="38"/>
                <c:pt idx="0">
                  <c:v>50478</c:v>
                </c:pt>
                <c:pt idx="1">
                  <c:v>18256</c:v>
                </c:pt>
                <c:pt idx="2">
                  <c:v>0</c:v>
                </c:pt>
                <c:pt idx="3">
                  <c:v>10877</c:v>
                </c:pt>
                <c:pt idx="4">
                  <c:v>86748</c:v>
                </c:pt>
                <c:pt idx="5">
                  <c:v>6935</c:v>
                </c:pt>
                <c:pt idx="6">
                  <c:v>12436</c:v>
                </c:pt>
                <c:pt idx="7">
                  <c:v>329679</c:v>
                </c:pt>
                <c:pt idx="8">
                  <c:v>65975</c:v>
                </c:pt>
                <c:pt idx="9">
                  <c:v>0</c:v>
                </c:pt>
                <c:pt idx="10">
                  <c:v>3220</c:v>
                </c:pt>
                <c:pt idx="11">
                  <c:v>0</c:v>
                </c:pt>
                <c:pt idx="12">
                  <c:v>36868</c:v>
                </c:pt>
                <c:pt idx="13">
                  <c:v>1871</c:v>
                </c:pt>
                <c:pt idx="14">
                  <c:v>2136</c:v>
                </c:pt>
                <c:pt idx="15">
                  <c:v>9380</c:v>
                </c:pt>
                <c:pt idx="16">
                  <c:v>11616</c:v>
                </c:pt>
                <c:pt idx="17">
                  <c:v>9308</c:v>
                </c:pt>
                <c:pt idx="18">
                  <c:v>1231</c:v>
                </c:pt>
                <c:pt idx="19">
                  <c:v>4181</c:v>
                </c:pt>
                <c:pt idx="20">
                  <c:v>6100</c:v>
                </c:pt>
                <c:pt idx="21">
                  <c:v>2628</c:v>
                </c:pt>
                <c:pt idx="22">
                  <c:v>225430</c:v>
                </c:pt>
                <c:pt idx="23">
                  <c:v>113252</c:v>
                </c:pt>
                <c:pt idx="24">
                  <c:v>44927</c:v>
                </c:pt>
                <c:pt idx="25">
                  <c:v>1809</c:v>
                </c:pt>
                <c:pt idx="26">
                  <c:v>32227</c:v>
                </c:pt>
                <c:pt idx="27">
                  <c:v>201814</c:v>
                </c:pt>
                <c:pt idx="28">
                  <c:v>11423</c:v>
                </c:pt>
                <c:pt idx="29">
                  <c:v>5142</c:v>
                </c:pt>
                <c:pt idx="30">
                  <c:v>442335</c:v>
                </c:pt>
                <c:pt idx="31">
                  <c:v>5525</c:v>
                </c:pt>
                <c:pt idx="32">
                  <c:v>2260</c:v>
                </c:pt>
                <c:pt idx="33">
                  <c:v>6965</c:v>
                </c:pt>
                <c:pt idx="34">
                  <c:v>0</c:v>
                </c:pt>
                <c:pt idx="35">
                  <c:v>0</c:v>
                </c:pt>
                <c:pt idx="36">
                  <c:v>2297</c:v>
                </c:pt>
                <c:pt idx="37">
                  <c:v>2081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5155072"/>
        <c:axId val="45156608"/>
        <c:axId val="0"/>
      </c:bar3DChart>
      <c:catAx>
        <c:axId val="451550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5156608"/>
        <c:crosses val="autoZero"/>
        <c:auto val="1"/>
        <c:lblAlgn val="ctr"/>
        <c:lblOffset val="100"/>
        <c:noMultiLvlLbl val="0"/>
      </c:catAx>
      <c:valAx>
        <c:axId val="4515660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51550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'JABAR-7'!$C$10:$C$47</c:f>
              <c:numCache>
                <c:formatCode>#,##0_);\(#,##0\)</c:formatCode>
                <c:ptCount val="38"/>
                <c:pt idx="0">
                  <c:v>57203</c:v>
                </c:pt>
                <c:pt idx="1">
                  <c:v>26354</c:v>
                </c:pt>
                <c:pt idx="2">
                  <c:v>0</c:v>
                </c:pt>
                <c:pt idx="3">
                  <c:v>11428</c:v>
                </c:pt>
                <c:pt idx="4">
                  <c:v>95348</c:v>
                </c:pt>
                <c:pt idx="5">
                  <c:v>6116</c:v>
                </c:pt>
                <c:pt idx="6">
                  <c:v>15966</c:v>
                </c:pt>
                <c:pt idx="7">
                  <c:v>108113</c:v>
                </c:pt>
                <c:pt idx="8">
                  <c:v>51425</c:v>
                </c:pt>
                <c:pt idx="9">
                  <c:v>0</c:v>
                </c:pt>
                <c:pt idx="10">
                  <c:v>6755</c:v>
                </c:pt>
                <c:pt idx="11">
                  <c:v>0</c:v>
                </c:pt>
                <c:pt idx="12">
                  <c:v>48496</c:v>
                </c:pt>
                <c:pt idx="13">
                  <c:v>1544</c:v>
                </c:pt>
                <c:pt idx="14">
                  <c:v>1745</c:v>
                </c:pt>
                <c:pt idx="15">
                  <c:v>12179</c:v>
                </c:pt>
                <c:pt idx="16">
                  <c:v>2257</c:v>
                </c:pt>
                <c:pt idx="17">
                  <c:v>1961</c:v>
                </c:pt>
                <c:pt idx="18">
                  <c:v>0</c:v>
                </c:pt>
                <c:pt idx="19">
                  <c:v>4255</c:v>
                </c:pt>
                <c:pt idx="20">
                  <c:v>3102</c:v>
                </c:pt>
                <c:pt idx="21">
                  <c:v>0</c:v>
                </c:pt>
                <c:pt idx="22">
                  <c:v>212334</c:v>
                </c:pt>
                <c:pt idx="23">
                  <c:v>55795</c:v>
                </c:pt>
                <c:pt idx="24">
                  <c:v>5114</c:v>
                </c:pt>
                <c:pt idx="25">
                  <c:v>1132</c:v>
                </c:pt>
                <c:pt idx="26">
                  <c:v>37203</c:v>
                </c:pt>
                <c:pt idx="27">
                  <c:v>184890</c:v>
                </c:pt>
                <c:pt idx="28">
                  <c:v>8402</c:v>
                </c:pt>
                <c:pt idx="29">
                  <c:v>2939</c:v>
                </c:pt>
                <c:pt idx="30">
                  <c:v>274798</c:v>
                </c:pt>
                <c:pt idx="31">
                  <c:v>1414</c:v>
                </c:pt>
                <c:pt idx="32">
                  <c:v>1892</c:v>
                </c:pt>
                <c:pt idx="33">
                  <c:v>4394</c:v>
                </c:pt>
                <c:pt idx="34">
                  <c:v>0</c:v>
                </c:pt>
                <c:pt idx="35">
                  <c:v>0</c:v>
                </c:pt>
                <c:pt idx="36">
                  <c:v>617</c:v>
                </c:pt>
                <c:pt idx="37">
                  <c:v>1236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5657472"/>
        <c:axId val="45659264"/>
        <c:axId val="0"/>
      </c:bar3DChart>
      <c:catAx>
        <c:axId val="456574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5659264"/>
        <c:crosses val="autoZero"/>
        <c:auto val="1"/>
        <c:lblAlgn val="ctr"/>
        <c:lblOffset val="100"/>
        <c:noMultiLvlLbl val="0"/>
      </c:catAx>
      <c:valAx>
        <c:axId val="4565926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5657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'JABAR-8'!$C$10:$C$47</c:f>
              <c:numCache>
                <c:formatCode>#,##0_);\(#,##0\)</c:formatCode>
                <c:ptCount val="38"/>
                <c:pt idx="0">
                  <c:v>90455</c:v>
                </c:pt>
                <c:pt idx="1">
                  <c:v>33351</c:v>
                </c:pt>
                <c:pt idx="2">
                  <c:v>12034</c:v>
                </c:pt>
                <c:pt idx="3">
                  <c:v>26748</c:v>
                </c:pt>
                <c:pt idx="4">
                  <c:v>75881</c:v>
                </c:pt>
                <c:pt idx="5">
                  <c:v>10072</c:v>
                </c:pt>
                <c:pt idx="6">
                  <c:v>11196</c:v>
                </c:pt>
                <c:pt idx="7">
                  <c:v>146896</c:v>
                </c:pt>
                <c:pt idx="8">
                  <c:v>42861</c:v>
                </c:pt>
                <c:pt idx="9">
                  <c:v>0</c:v>
                </c:pt>
                <c:pt idx="10">
                  <c:v>3506</c:v>
                </c:pt>
                <c:pt idx="11">
                  <c:v>2417</c:v>
                </c:pt>
                <c:pt idx="12">
                  <c:v>112602</c:v>
                </c:pt>
                <c:pt idx="13">
                  <c:v>6762</c:v>
                </c:pt>
                <c:pt idx="14">
                  <c:v>3158</c:v>
                </c:pt>
                <c:pt idx="15">
                  <c:v>8257</c:v>
                </c:pt>
                <c:pt idx="16">
                  <c:v>9696</c:v>
                </c:pt>
                <c:pt idx="17">
                  <c:v>4266</c:v>
                </c:pt>
                <c:pt idx="18">
                  <c:v>2411</c:v>
                </c:pt>
                <c:pt idx="19">
                  <c:v>2264</c:v>
                </c:pt>
                <c:pt idx="20">
                  <c:v>5812</c:v>
                </c:pt>
                <c:pt idx="21">
                  <c:v>1898</c:v>
                </c:pt>
                <c:pt idx="22">
                  <c:v>396111</c:v>
                </c:pt>
                <c:pt idx="23">
                  <c:v>56091</c:v>
                </c:pt>
                <c:pt idx="24">
                  <c:v>6792</c:v>
                </c:pt>
                <c:pt idx="25">
                  <c:v>2705</c:v>
                </c:pt>
                <c:pt idx="26">
                  <c:v>30669</c:v>
                </c:pt>
                <c:pt idx="27">
                  <c:v>372007</c:v>
                </c:pt>
                <c:pt idx="28">
                  <c:v>1894</c:v>
                </c:pt>
                <c:pt idx="29">
                  <c:v>3368</c:v>
                </c:pt>
                <c:pt idx="30">
                  <c:v>244406</c:v>
                </c:pt>
                <c:pt idx="31">
                  <c:v>1647</c:v>
                </c:pt>
                <c:pt idx="32">
                  <c:v>3750</c:v>
                </c:pt>
                <c:pt idx="33">
                  <c:v>35676</c:v>
                </c:pt>
                <c:pt idx="34">
                  <c:v>0</c:v>
                </c:pt>
                <c:pt idx="35">
                  <c:v>0</c:v>
                </c:pt>
                <c:pt idx="36">
                  <c:v>878</c:v>
                </c:pt>
                <c:pt idx="37">
                  <c:v>1137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11827200"/>
        <c:axId val="111833088"/>
        <c:axId val="0"/>
      </c:bar3DChart>
      <c:catAx>
        <c:axId val="1118272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1833088"/>
        <c:crosses val="autoZero"/>
        <c:auto val="1"/>
        <c:lblAlgn val="ctr"/>
        <c:lblOffset val="100"/>
        <c:noMultiLvlLbl val="0"/>
      </c:catAx>
      <c:valAx>
        <c:axId val="11183308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118272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'JABAR-9'!$C$10:$C$47</c:f>
              <c:numCache>
                <c:formatCode>#,##0_);\(#,##0\)</c:formatCode>
                <c:ptCount val="38"/>
                <c:pt idx="0">
                  <c:v>66997</c:v>
                </c:pt>
                <c:pt idx="1">
                  <c:v>54242</c:v>
                </c:pt>
                <c:pt idx="2">
                  <c:v>16371</c:v>
                </c:pt>
                <c:pt idx="3">
                  <c:v>18180</c:v>
                </c:pt>
                <c:pt idx="4">
                  <c:v>88568</c:v>
                </c:pt>
                <c:pt idx="5">
                  <c:v>12126</c:v>
                </c:pt>
                <c:pt idx="6">
                  <c:v>25457</c:v>
                </c:pt>
                <c:pt idx="7">
                  <c:v>151902</c:v>
                </c:pt>
                <c:pt idx="8">
                  <c:v>93051</c:v>
                </c:pt>
                <c:pt idx="9">
                  <c:v>0</c:v>
                </c:pt>
                <c:pt idx="10">
                  <c:v>3958</c:v>
                </c:pt>
                <c:pt idx="11">
                  <c:v>5694</c:v>
                </c:pt>
                <c:pt idx="12">
                  <c:v>70991</c:v>
                </c:pt>
                <c:pt idx="13">
                  <c:v>4078</c:v>
                </c:pt>
                <c:pt idx="14">
                  <c:v>4565</c:v>
                </c:pt>
                <c:pt idx="15">
                  <c:v>7636</c:v>
                </c:pt>
                <c:pt idx="16">
                  <c:v>4725</c:v>
                </c:pt>
                <c:pt idx="17">
                  <c:v>5122</c:v>
                </c:pt>
                <c:pt idx="18">
                  <c:v>2027</c:v>
                </c:pt>
                <c:pt idx="19">
                  <c:v>4165</c:v>
                </c:pt>
                <c:pt idx="20">
                  <c:v>2991</c:v>
                </c:pt>
                <c:pt idx="21">
                  <c:v>3845</c:v>
                </c:pt>
                <c:pt idx="22">
                  <c:v>255850</c:v>
                </c:pt>
                <c:pt idx="23">
                  <c:v>116987</c:v>
                </c:pt>
                <c:pt idx="24">
                  <c:v>3578</c:v>
                </c:pt>
                <c:pt idx="25">
                  <c:v>3242</c:v>
                </c:pt>
                <c:pt idx="26">
                  <c:v>28645</c:v>
                </c:pt>
                <c:pt idx="27">
                  <c:v>432680</c:v>
                </c:pt>
                <c:pt idx="28">
                  <c:v>8665</c:v>
                </c:pt>
                <c:pt idx="29">
                  <c:v>21801</c:v>
                </c:pt>
                <c:pt idx="30">
                  <c:v>299820</c:v>
                </c:pt>
                <c:pt idx="31">
                  <c:v>1550</c:v>
                </c:pt>
                <c:pt idx="32">
                  <c:v>0</c:v>
                </c:pt>
                <c:pt idx="33">
                  <c:v>15490</c:v>
                </c:pt>
                <c:pt idx="34">
                  <c:v>0</c:v>
                </c:pt>
                <c:pt idx="35">
                  <c:v>0</c:v>
                </c:pt>
                <c:pt idx="36">
                  <c:v>1065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23278464"/>
        <c:axId val="123280000"/>
        <c:axId val="0"/>
      </c:bar3DChart>
      <c:catAx>
        <c:axId val="1232784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3280000"/>
        <c:crosses val="autoZero"/>
        <c:auto val="1"/>
        <c:lblAlgn val="ctr"/>
        <c:lblOffset val="100"/>
        <c:noMultiLvlLbl val="0"/>
      </c:catAx>
      <c:valAx>
        <c:axId val="12328000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232784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1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10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11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12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2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3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41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4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5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6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42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7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8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3" Type="http://schemas.openxmlformats.org/officeDocument/2006/relationships/image" Target="../media/image4.sv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0" Type="http://schemas.openxmlformats.org/officeDocument/2006/relationships/image" Target="../media/image14.jpeg"/><Relationship Id="rId29" Type="http://schemas.openxmlformats.org/officeDocument/2006/relationships/image" Target="../media/image21.png"/><Relationship Id="rId41" Type="http://schemas.openxmlformats.org/officeDocument/2006/relationships/image" Target="../media/image29.jpeg"/><Relationship Id="rId1" Type="http://schemas.openxmlformats.org/officeDocument/2006/relationships/chart" Target="../charts/chart9.xml"/><Relationship Id="rId6" Type="http://schemas.openxmlformats.org/officeDocument/2006/relationships/image" Target="../media/image7.sv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173" name="Chart 172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174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175" name="Picture 174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176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178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179" name="Picture 178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180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181" name="Picture 180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182" name="Picture 181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184" name="Picture 183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185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187" name="Picture 186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188" name="Picture 187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191" name="Picture 190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193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95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22</xdr:col>
      <xdr:colOff>521</xdr:colOff>
      <xdr:row>49</xdr:row>
      <xdr:rowOff>74200</xdr:rowOff>
    </xdr:to>
    <xdr:pic>
      <xdr:nvPicPr>
        <xdr:cNvPr id="196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97" name="Picture 196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99" name="Picture 198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200" name="Picture 199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201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202" name="Picture 201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203" name="Picture 202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205" name="Picture 204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206" name="Picture 205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207" name="Picture 206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209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211" name="Picture 210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212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213" name="Picture 212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214" name="Picture 213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215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216" name="Picture 215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217" name="Picture 216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218" name="Picture 217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219" name="Picture 218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220" name="Picture 219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221" name="Picture 220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223" name="Picture 222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308625</xdr:colOff>
      <xdr:row>47</xdr:row>
      <xdr:rowOff>98534</xdr:rowOff>
    </xdr:from>
    <xdr:to>
      <xdr:col>11</xdr:col>
      <xdr:colOff>546809</xdr:colOff>
      <xdr:row>49</xdr:row>
      <xdr:rowOff>111906</xdr:rowOff>
    </xdr:to>
    <xdr:pic>
      <xdr:nvPicPr>
        <xdr:cNvPr id="224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166625" y="90520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3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8164" y="8939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126" y="8891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5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137425" y="8920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086" y="8930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7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944175" y="8901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832" y="8920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9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734175" y="8948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4988" y="8881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408" y="8893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5197" y="8893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324" y="8917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14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993982" y="8917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7" y="8929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22645" y="8931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1739" y="8941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3213" y="8958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2315" y="8933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739" y="8958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059" y="8945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22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2417991" y="8989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8811" y="8896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24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3187077" y="8920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25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3545212" y="8907863"/>
          <a:ext cx="31418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0942" y="8917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8778" y="8896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4963" y="8898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9082" y="8905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30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846340" y="8906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816" y="8885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0693" y="8889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1897" y="8894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647" y="8899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1542" y="8899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4302" y="8919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9665" y="8897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38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1595" y="8939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086" y="8930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9539" y="8920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41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709596" y="8894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115" y="8893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600" y="8917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44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999320" y="8917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3723" y="8929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51385" y="8931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0860" y="8941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9754" y="8958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718" y="8933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6" y="8929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377" y="8929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903" y="8890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53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475976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41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165378</xdr:colOff>
      <xdr:row>49</xdr:row>
      <xdr:rowOff>90482</xdr:rowOff>
    </xdr:to>
    <xdr:pic>
      <xdr:nvPicPr>
        <xdr:cNvPr id="43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45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59531</xdr:colOff>
      <xdr:row>49</xdr:row>
      <xdr:rowOff>52382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47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195265</xdr:colOff>
      <xdr:row>49</xdr:row>
      <xdr:rowOff>90482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52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60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62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63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120304</xdr:colOff>
      <xdr:row>49</xdr:row>
      <xdr:rowOff>80482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68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210284</xdr:colOff>
      <xdr:row>49</xdr:row>
      <xdr:rowOff>29416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76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79238</xdr:colOff>
      <xdr:row>49</xdr:row>
      <xdr:rowOff>52382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79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82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306073</xdr:colOff>
      <xdr:row>47</xdr:row>
      <xdr:rowOff>98534</xdr:rowOff>
    </xdr:from>
    <xdr:to>
      <xdr:col>11</xdr:col>
      <xdr:colOff>544257</xdr:colOff>
      <xdr:row>49</xdr:row>
      <xdr:rowOff>111906</xdr:rowOff>
    </xdr:to>
    <xdr:pic>
      <xdr:nvPicPr>
        <xdr:cNvPr id="91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315878" y="9191932"/>
          <a:ext cx="238184" cy="40032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41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43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45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47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52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60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62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63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68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76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79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82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313427</xdr:colOff>
      <xdr:row>46</xdr:row>
      <xdr:rowOff>98534</xdr:rowOff>
    </xdr:from>
    <xdr:to>
      <xdr:col>11</xdr:col>
      <xdr:colOff>551611</xdr:colOff>
      <xdr:row>48</xdr:row>
      <xdr:rowOff>111906</xdr:rowOff>
    </xdr:to>
    <xdr:pic>
      <xdr:nvPicPr>
        <xdr:cNvPr id="91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989456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308625</xdr:colOff>
      <xdr:row>46</xdr:row>
      <xdr:rowOff>98534</xdr:rowOff>
    </xdr:from>
    <xdr:to>
      <xdr:col>11</xdr:col>
      <xdr:colOff>546809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547625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116" name="Chart 115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117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119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121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123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128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130" name="Picture 129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131" name="Picture 130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133" name="Picture 132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134" name="Picture 133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135" name="Picture 134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136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137" name="Picture 136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38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39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40" name="Picture 139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41" name="Picture 140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42" name="Picture 141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43" name="Picture 142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44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45" name="Picture 144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46" name="Picture 145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47" name="Picture 146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48" name="Picture 147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49" name="Picture 148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50" name="Picture 149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51" name="Picture 150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52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53" name="Picture 152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54" name="Picture 153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55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56" name="Picture 155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57" name="Picture 156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58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60" name="Picture 159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61" name="Picture 160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62" name="Picture 161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64" name="Picture 163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313427</xdr:colOff>
      <xdr:row>46</xdr:row>
      <xdr:rowOff>98534</xdr:rowOff>
    </xdr:from>
    <xdr:to>
      <xdr:col>11</xdr:col>
      <xdr:colOff>551611</xdr:colOff>
      <xdr:row>48</xdr:row>
      <xdr:rowOff>111906</xdr:rowOff>
    </xdr:to>
    <xdr:pic>
      <xdr:nvPicPr>
        <xdr:cNvPr id="167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238662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22</xdr:col>
      <xdr:colOff>521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KPU%20JABAR/PILEG%20DPR%20RI%202009/2009-Data%20Pemilu-DPR%20RI-JABAR-%20Dap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BAR-1"/>
      <sheetName val="JABAR-2"/>
      <sheetName val="JABAR-3"/>
      <sheetName val="JABAR-4"/>
      <sheetName val="JABAR-5"/>
      <sheetName val="JABAR-6"/>
      <sheetName val="JABAR-7"/>
      <sheetName val="JABAR-8"/>
      <sheetName val="JABAR-9"/>
      <sheetName val="JABAR-10"/>
      <sheetName val="JABAR-11"/>
      <sheetName val="REKAP-JABAR"/>
      <sheetName val="JABAR-GRAFIK"/>
    </sheetNames>
    <sheetDataSet>
      <sheetData sheetId="0" refreshError="1"/>
      <sheetData sheetId="1" refreshError="1"/>
      <sheetData sheetId="2" refreshError="1">
        <row r="9">
          <cell r="B9" t="str">
            <v>No.</v>
          </cell>
          <cell r="C9" t="str">
            <v>SUARA SAH</v>
          </cell>
          <cell r="D9" t="str">
            <v>%</v>
          </cell>
        </row>
        <row r="10">
          <cell r="D10">
            <v>3.6688238676640055E-2</v>
          </cell>
        </row>
        <row r="11">
          <cell r="B11" t="str">
            <v>2</v>
          </cell>
          <cell r="D11">
            <v>2.0513510842677874E-2</v>
          </cell>
        </row>
        <row r="12">
          <cell r="B12" t="str">
            <v>3</v>
          </cell>
          <cell r="D12">
            <v>7.9998257016868808E-3</v>
          </cell>
        </row>
        <row r="13">
          <cell r="B13" t="str">
            <v>4</v>
          </cell>
          <cell r="D13">
            <v>1.0885863395253327E-2</v>
          </cell>
        </row>
        <row r="14">
          <cell r="B14" t="str">
            <v>5</v>
          </cell>
          <cell r="D14">
            <v>4.3159841668657349E-2</v>
          </cell>
        </row>
        <row r="15">
          <cell r="B15" t="str">
            <v>6</v>
          </cell>
          <cell r="D15">
            <v>7.7469375241702738E-3</v>
          </cell>
        </row>
        <row r="16">
          <cell r="B16" t="str">
            <v>7</v>
          </cell>
          <cell r="D16">
            <v>8.3134070418074742E-3</v>
          </cell>
        </row>
        <row r="17">
          <cell r="B17" t="str">
            <v>8</v>
          </cell>
          <cell r="D17">
            <v>0.105360217810642</v>
          </cell>
        </row>
        <row r="18">
          <cell r="B18" t="str">
            <v>9</v>
          </cell>
          <cell r="D18">
            <v>2.1588091067756134E-2</v>
          </cell>
        </row>
        <row r="19">
          <cell r="B19" t="str">
            <v>10</v>
          </cell>
          <cell r="D19">
            <v>0</v>
          </cell>
        </row>
        <row r="20">
          <cell r="B20" t="str">
            <v>11</v>
          </cell>
          <cell r="D20">
            <v>2.8424631152866625E-3</v>
          </cell>
        </row>
        <row r="21">
          <cell r="B21" t="str">
            <v>12</v>
          </cell>
          <cell r="D21">
            <v>3.4781850876899481E-3</v>
          </cell>
        </row>
        <row r="22">
          <cell r="B22" t="str">
            <v>13</v>
          </cell>
          <cell r="D22">
            <v>2.0823201595452059E-2</v>
          </cell>
        </row>
        <row r="23">
          <cell r="B23" t="str">
            <v>14</v>
          </cell>
          <cell r="D23">
            <v>2.1701696218271289E-3</v>
          </cell>
        </row>
        <row r="24">
          <cell r="B24" t="str">
            <v>15</v>
          </cell>
          <cell r="D24">
            <v>2.5856843504236462E-3</v>
          </cell>
        </row>
        <row r="25">
          <cell r="B25" t="str">
            <v>16</v>
          </cell>
          <cell r="D25">
            <v>5.7502880979930018E-3</v>
          </cell>
        </row>
        <row r="26">
          <cell r="B26" t="str">
            <v>17</v>
          </cell>
          <cell r="D26">
            <v>1.1858510231855662E-3</v>
          </cell>
        </row>
        <row r="27">
          <cell r="B27" t="str">
            <v>18</v>
          </cell>
          <cell r="D27">
            <v>3.5738935364116181E-3</v>
          </cell>
        </row>
        <row r="28">
          <cell r="B28" t="str">
            <v>19</v>
          </cell>
          <cell r="D28">
            <v>0</v>
          </cell>
        </row>
        <row r="29">
          <cell r="B29" t="str">
            <v>20</v>
          </cell>
          <cell r="D29">
            <v>1.7639923028619938E-3</v>
          </cell>
        </row>
        <row r="30">
          <cell r="B30" t="str">
            <v>21</v>
          </cell>
          <cell r="D30">
            <v>7.1579025999239003E-3</v>
          </cell>
        </row>
        <row r="31">
          <cell r="B31" t="str">
            <v>22</v>
          </cell>
          <cell r="D31">
            <v>1.9102783870869849E-3</v>
          </cell>
        </row>
        <row r="32">
          <cell r="B32" t="str">
            <v>23</v>
          </cell>
          <cell r="D32">
            <v>0.12768752047421592</v>
          </cell>
        </row>
        <row r="33">
          <cell r="B33" t="str">
            <v>24</v>
          </cell>
          <cell r="D33">
            <v>6.6642648774114827E-2</v>
          </cell>
        </row>
        <row r="34">
          <cell r="B34" t="str">
            <v>25</v>
          </cell>
          <cell r="D34">
            <v>7.100321907197042E-3</v>
          </cell>
        </row>
        <row r="35">
          <cell r="B35" t="str">
            <v>26</v>
          </cell>
          <cell r="D35">
            <v>1.1975227852247942E-3</v>
          </cell>
        </row>
        <row r="36">
          <cell r="B36" t="str">
            <v>27</v>
          </cell>
          <cell r="D36">
            <v>3.9750909035733487E-2</v>
          </cell>
        </row>
        <row r="37">
          <cell r="B37" t="str">
            <v>28</v>
          </cell>
          <cell r="D37">
            <v>0.13055254899611174</v>
          </cell>
        </row>
        <row r="38">
          <cell r="B38" t="str">
            <v>29</v>
          </cell>
          <cell r="D38">
            <v>3.3762516992140237E-3</v>
          </cell>
        </row>
        <row r="39">
          <cell r="B39" t="str">
            <v>30</v>
          </cell>
          <cell r="D39">
            <v>4.3636827677327131E-3</v>
          </cell>
        </row>
        <row r="40">
          <cell r="B40" t="str">
            <v>31</v>
          </cell>
          <cell r="D40">
            <v>0.29121046287873897</v>
          </cell>
        </row>
        <row r="41">
          <cell r="B41" t="str">
            <v>32</v>
          </cell>
          <cell r="D41">
            <v>2.5919092901779011E-3</v>
          </cell>
        </row>
        <row r="42">
          <cell r="B42" t="str">
            <v>33</v>
          </cell>
          <cell r="D42">
            <v>1.8978285075784752E-3</v>
          </cell>
        </row>
        <row r="43">
          <cell r="B43" t="str">
            <v>34</v>
          </cell>
          <cell r="D43">
            <v>4.2773117286424266E-3</v>
          </cell>
        </row>
        <row r="44">
          <cell r="B44" t="str">
            <v>41</v>
          </cell>
          <cell r="D44">
            <v>4.4352695749066452E-4</v>
          </cell>
        </row>
        <row r="45">
          <cell r="B45" t="str">
            <v>42</v>
          </cell>
          <cell r="D45">
            <v>1.581134697580755E-3</v>
          </cell>
        </row>
        <row r="46">
          <cell r="B46" t="str">
            <v>43</v>
          </cell>
          <cell r="D46">
            <v>7.2287112896285497E-4</v>
          </cell>
        </row>
        <row r="47">
          <cell r="B47" t="str">
            <v>44</v>
          </cell>
          <cell r="D47">
            <v>1.1057049238495339E-3</v>
          </cell>
        </row>
        <row r="48">
          <cell r="B48" t="str">
            <v>SAH</v>
          </cell>
          <cell r="D48">
            <v>1</v>
          </cell>
        </row>
        <row r="49">
          <cell r="B49" t="str">
            <v>TSAH</v>
          </cell>
          <cell r="D49">
            <v>0</v>
          </cell>
        </row>
        <row r="50">
          <cell r="B50" t="str">
            <v>JML</v>
          </cell>
          <cell r="D50">
            <v>1</v>
          </cell>
        </row>
      </sheetData>
      <sheetData sheetId="3" refreshError="1">
        <row r="9">
          <cell r="B9" t="str">
            <v>No.</v>
          </cell>
          <cell r="C9" t="str">
            <v>SUARA SAH</v>
          </cell>
          <cell r="D9" t="str">
            <v>%</v>
          </cell>
        </row>
        <row r="10">
          <cell r="B10" t="str">
            <v>1</v>
          </cell>
          <cell r="D10">
            <v>3.6494682856065885E-2</v>
          </cell>
        </row>
        <row r="11">
          <cell r="B11" t="str">
            <v>2</v>
          </cell>
          <cell r="D11">
            <v>3.3818318248395804E-2</v>
          </cell>
        </row>
        <row r="12">
          <cell r="B12" t="str">
            <v>3</v>
          </cell>
          <cell r="D12">
            <v>9.0975309086723521E-3</v>
          </cell>
        </row>
        <row r="13">
          <cell r="B13" t="str">
            <v>4</v>
          </cell>
          <cell r="D13">
            <v>8.1547406184458281E-3</v>
          </cell>
        </row>
        <row r="14">
          <cell r="B14" t="str">
            <v>5</v>
          </cell>
          <cell r="D14">
            <v>5.5300405672205961E-2</v>
          </cell>
        </row>
        <row r="15">
          <cell r="B15" t="str">
            <v>6</v>
          </cell>
          <cell r="D15">
            <v>1.1154448028355758E-2</v>
          </cell>
        </row>
        <row r="16">
          <cell r="B16" t="str">
            <v>7</v>
          </cell>
          <cell r="D16">
            <v>5.7489998778678005E-3</v>
          </cell>
        </row>
        <row r="17">
          <cell r="B17" t="str">
            <v>8</v>
          </cell>
          <cell r="D17">
            <v>9.6202391506628085E-2</v>
          </cell>
        </row>
        <row r="18">
          <cell r="B18" t="str">
            <v>9</v>
          </cell>
          <cell r="D18">
            <v>5.1444894215063382E-2</v>
          </cell>
        </row>
        <row r="19">
          <cell r="B19" t="str">
            <v>10</v>
          </cell>
          <cell r="D19">
            <v>0</v>
          </cell>
        </row>
        <row r="20">
          <cell r="B20" t="str">
            <v>11</v>
          </cell>
          <cell r="D20">
            <v>2.6412186509048767E-3</v>
          </cell>
        </row>
        <row r="21">
          <cell r="B21" t="str">
            <v>12</v>
          </cell>
          <cell r="D21">
            <v>2.9496244215195177E-3</v>
          </cell>
        </row>
        <row r="22">
          <cell r="B22" t="str">
            <v>13</v>
          </cell>
          <cell r="D22">
            <v>1.5814801895421449E-2</v>
          </cell>
        </row>
        <row r="23">
          <cell r="B23" t="str">
            <v>14</v>
          </cell>
          <cell r="D23">
            <v>6.2559803042058285E-3</v>
          </cell>
        </row>
        <row r="24">
          <cell r="B24" t="str">
            <v>15</v>
          </cell>
          <cell r="D24">
            <v>0</v>
          </cell>
        </row>
        <row r="25">
          <cell r="B25" t="str">
            <v>16</v>
          </cell>
          <cell r="D25">
            <v>4.4696870516144731E-3</v>
          </cell>
        </row>
        <row r="26">
          <cell r="B26" t="str">
            <v>17</v>
          </cell>
          <cell r="D26">
            <v>1.7836573058339653E-3</v>
          </cell>
        </row>
        <row r="27">
          <cell r="B27" t="str">
            <v>18</v>
          </cell>
          <cell r="D27">
            <v>2.1702628302511795E-3</v>
          </cell>
        </row>
        <row r="28">
          <cell r="B28" t="str">
            <v>19</v>
          </cell>
          <cell r="D28">
            <v>0</v>
          </cell>
        </row>
        <row r="29">
          <cell r="B29" t="str">
            <v>20</v>
          </cell>
          <cell r="D29">
            <v>1.695792413920962E-3</v>
          </cell>
        </row>
        <row r="30">
          <cell r="B30" t="str">
            <v>21</v>
          </cell>
          <cell r="D30">
            <v>3.3125064251202209E-3</v>
          </cell>
        </row>
        <row r="31">
          <cell r="B31" t="str">
            <v>22</v>
          </cell>
          <cell r="D31">
            <v>1.532363714962776E-3</v>
          </cell>
        </row>
        <row r="32">
          <cell r="B32" t="str">
            <v>23</v>
          </cell>
          <cell r="D32">
            <v>0.14546208585981507</v>
          </cell>
        </row>
        <row r="33">
          <cell r="B33" t="str">
            <v>24</v>
          </cell>
          <cell r="D33">
            <v>7.427043583622335E-2</v>
          </cell>
        </row>
        <row r="34">
          <cell r="B34" t="str">
            <v>25</v>
          </cell>
          <cell r="D34">
            <v>1.6729475420235811E-3</v>
          </cell>
        </row>
        <row r="35">
          <cell r="B35" t="str">
            <v>26</v>
          </cell>
          <cell r="D35">
            <v>7.8726943154050879E-4</v>
          </cell>
        </row>
        <row r="36">
          <cell r="B36" t="str">
            <v>27</v>
          </cell>
          <cell r="D36">
            <v>1.2383677866218672E-2</v>
          </cell>
        </row>
        <row r="37">
          <cell r="B37" t="str">
            <v>28</v>
          </cell>
          <cell r="D37">
            <v>0.12013766671264929</v>
          </cell>
        </row>
        <row r="38">
          <cell r="B38" t="str">
            <v>29</v>
          </cell>
          <cell r="D38">
            <v>6.2735532825884295E-3</v>
          </cell>
        </row>
        <row r="39">
          <cell r="B39" t="str">
            <v>30</v>
          </cell>
          <cell r="D39">
            <v>4.2069710247945938E-3</v>
          </cell>
        </row>
        <row r="40">
          <cell r="B40" t="str">
            <v>31</v>
          </cell>
          <cell r="D40">
            <v>0.27363236099115112</v>
          </cell>
        </row>
        <row r="41">
          <cell r="B41" t="str">
            <v>32</v>
          </cell>
          <cell r="D41">
            <v>1.9672949299321418E-3</v>
          </cell>
        </row>
        <row r="42">
          <cell r="B42" t="str">
            <v>33</v>
          </cell>
          <cell r="D42">
            <v>2.596407556029245E-3</v>
          </cell>
        </row>
        <row r="43">
          <cell r="B43" t="str">
            <v>34</v>
          </cell>
          <cell r="D43">
            <v>3.8889001160695223E-3</v>
          </cell>
        </row>
        <row r="44">
          <cell r="B44" t="str">
            <v>41</v>
          </cell>
          <cell r="D44">
            <v>3.0049793034247097E-4</v>
          </cell>
        </row>
        <row r="45">
          <cell r="B45" t="str">
            <v>42</v>
          </cell>
          <cell r="D45">
            <v>0</v>
          </cell>
        </row>
        <row r="46">
          <cell r="B46" t="str">
            <v>43</v>
          </cell>
          <cell r="D46">
            <v>1.4357123338584726E-3</v>
          </cell>
        </row>
        <row r="47">
          <cell r="B47" t="str">
            <v>44</v>
          </cell>
          <cell r="D47">
            <v>9.4191164130739448E-4</v>
          </cell>
        </row>
        <row r="48">
          <cell r="B48" t="str">
            <v>SAH</v>
          </cell>
          <cell r="D48">
            <v>1</v>
          </cell>
        </row>
        <row r="49">
          <cell r="B49" t="str">
            <v>TSAH</v>
          </cell>
          <cell r="D49">
            <v>0</v>
          </cell>
        </row>
        <row r="50">
          <cell r="B50" t="str">
            <v>JML</v>
          </cell>
          <cell r="D5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6"/>
  <sheetViews>
    <sheetView zoomScale="60" zoomScaleNormal="60" workbookViewId="0">
      <selection activeCell="E14" sqref="E14"/>
    </sheetView>
  </sheetViews>
  <sheetFormatPr defaultRowHeight="15" x14ac:dyDescent="0.25"/>
  <cols>
    <col min="2" max="2" width="5.5703125" bestFit="1" customWidth="1"/>
    <col min="3" max="3" width="12.42578125" customWidth="1"/>
    <col min="4" max="4" width="18.85546875" customWidth="1"/>
    <col min="5" max="5" width="14.7109375" customWidth="1"/>
  </cols>
  <sheetData>
    <row r="2" spans="2:6" x14ac:dyDescent="0.25">
      <c r="C2" s="25" t="s">
        <v>53</v>
      </c>
      <c r="D2" s="38" t="s">
        <v>64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1355841</v>
      </c>
      <c r="E5" s="4">
        <f>D5/D7</f>
        <v>0.92520012528514994</v>
      </c>
    </row>
    <row r="6" spans="2:6" x14ac:dyDescent="0.25">
      <c r="C6" s="2" t="s">
        <v>5</v>
      </c>
      <c r="D6" s="3">
        <v>109616</v>
      </c>
      <c r="E6" s="4">
        <f>D6/D7</f>
        <v>7.4799874714850043E-2</v>
      </c>
    </row>
    <row r="7" spans="2:6" x14ac:dyDescent="0.25">
      <c r="C7" s="2" t="s">
        <v>48</v>
      </c>
      <c r="D7" s="3">
        <f>SUM(D5:D6)</f>
        <v>1465457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</row>
    <row r="10" spans="2:6" x14ac:dyDescent="0.25">
      <c r="B10" s="7" t="s">
        <v>6</v>
      </c>
      <c r="C10" s="3">
        <v>25522</v>
      </c>
      <c r="D10" s="16">
        <f t="shared" ref="D10:D47" si="0">C10/C$48</f>
        <v>1.8823741131887884E-2</v>
      </c>
      <c r="F10" s="19"/>
    </row>
    <row r="11" spans="2:6" x14ac:dyDescent="0.25">
      <c r="B11" s="7" t="s">
        <v>7</v>
      </c>
      <c r="C11" s="3">
        <v>7285</v>
      </c>
      <c r="D11" s="16">
        <f t="shared" si="0"/>
        <v>5.3730489047019523E-3</v>
      </c>
    </row>
    <row r="12" spans="2:6" x14ac:dyDescent="0.25">
      <c r="B12" s="7" t="s">
        <v>8</v>
      </c>
      <c r="C12" s="3">
        <v>1965</v>
      </c>
      <c r="D12" s="16">
        <f t="shared" si="0"/>
        <v>1.4492849825311375E-3</v>
      </c>
    </row>
    <row r="13" spans="2:6" x14ac:dyDescent="0.25">
      <c r="B13" s="7" t="s">
        <v>9</v>
      </c>
      <c r="C13" s="3">
        <v>6946</v>
      </c>
      <c r="D13" s="16">
        <f t="shared" si="0"/>
        <v>5.1230195871049778E-3</v>
      </c>
    </row>
    <row r="14" spans="2:6" x14ac:dyDescent="0.25">
      <c r="B14" s="7" t="s">
        <v>10</v>
      </c>
      <c r="C14" s="3">
        <v>58615</v>
      </c>
      <c r="D14" s="16">
        <f t="shared" si="0"/>
        <v>4.3231470356774875E-2</v>
      </c>
    </row>
    <row r="15" spans="2:6" x14ac:dyDescent="0.25">
      <c r="B15" s="7" t="s">
        <v>11</v>
      </c>
      <c r="C15" s="3">
        <v>5176</v>
      </c>
      <c r="D15" s="16">
        <f t="shared" si="0"/>
        <v>3.8175567784128079E-3</v>
      </c>
    </row>
    <row r="16" spans="2:6" x14ac:dyDescent="0.25">
      <c r="B16" s="7" t="s">
        <v>12</v>
      </c>
      <c r="C16" s="3">
        <v>9191</v>
      </c>
      <c r="D16" s="16">
        <f t="shared" si="0"/>
        <v>6.7788184602766846E-3</v>
      </c>
    </row>
    <row r="17" spans="2:4" x14ac:dyDescent="0.25">
      <c r="B17" s="7" t="s">
        <v>13</v>
      </c>
      <c r="C17" s="3">
        <v>228669</v>
      </c>
      <c r="D17" s="16">
        <f t="shared" si="0"/>
        <v>0.16865473163888686</v>
      </c>
    </row>
    <row r="18" spans="2:4" x14ac:dyDescent="0.25">
      <c r="B18" s="7" t="s">
        <v>14</v>
      </c>
      <c r="C18" s="3">
        <v>45360</v>
      </c>
      <c r="D18" s="16">
        <f t="shared" si="0"/>
        <v>3.3455250283772213E-2</v>
      </c>
    </row>
    <row r="19" spans="2:4" x14ac:dyDescent="0.25">
      <c r="B19" s="7" t="s">
        <v>15</v>
      </c>
      <c r="C19" s="3">
        <v>803</v>
      </c>
      <c r="D19" s="16">
        <f t="shared" si="0"/>
        <v>5.9225233637277526E-4</v>
      </c>
    </row>
    <row r="20" spans="2:4" x14ac:dyDescent="0.25">
      <c r="B20" s="7" t="s">
        <v>16</v>
      </c>
      <c r="C20" s="3">
        <v>2259</v>
      </c>
      <c r="D20" s="16">
        <f t="shared" si="0"/>
        <v>1.6661245677037351E-3</v>
      </c>
    </row>
    <row r="21" spans="2:4" x14ac:dyDescent="0.25">
      <c r="B21" s="7" t="s">
        <v>17</v>
      </c>
      <c r="C21" s="3">
        <v>2134</v>
      </c>
      <c r="D21" s="16">
        <f t="shared" si="0"/>
        <v>1.5739308665249096E-3</v>
      </c>
    </row>
    <row r="22" spans="2:4" x14ac:dyDescent="0.25">
      <c r="B22" s="7" t="s">
        <v>18</v>
      </c>
      <c r="C22" s="3">
        <v>15305</v>
      </c>
      <c r="D22" s="16">
        <f t="shared" si="0"/>
        <v>1.1288196772335399E-2</v>
      </c>
    </row>
    <row r="23" spans="2:4" x14ac:dyDescent="0.25">
      <c r="B23" s="7" t="s">
        <v>19</v>
      </c>
      <c r="C23" s="3">
        <v>2472</v>
      </c>
      <c r="D23" s="16">
        <f t="shared" si="0"/>
        <v>1.8232226345124539E-3</v>
      </c>
    </row>
    <row r="24" spans="2:4" x14ac:dyDescent="0.25">
      <c r="B24" s="7" t="s">
        <v>20</v>
      </c>
      <c r="C24" s="3">
        <v>1523</v>
      </c>
      <c r="D24" s="16">
        <f t="shared" si="0"/>
        <v>1.1232880551628104E-3</v>
      </c>
    </row>
    <row r="25" spans="2:4" x14ac:dyDescent="0.25">
      <c r="B25" s="7" t="s">
        <v>21</v>
      </c>
      <c r="C25" s="3">
        <v>7873</v>
      </c>
      <c r="D25" s="16">
        <f t="shared" si="0"/>
        <v>5.8067280750471479E-3</v>
      </c>
    </row>
    <row r="26" spans="2:4" x14ac:dyDescent="0.25">
      <c r="B26" s="7" t="s">
        <v>22</v>
      </c>
      <c r="C26" s="3">
        <v>1991</v>
      </c>
      <c r="D26" s="16">
        <f t="shared" si="0"/>
        <v>1.4684612723763332E-3</v>
      </c>
    </row>
    <row r="27" spans="2:4" x14ac:dyDescent="0.25">
      <c r="B27" s="7" t="s">
        <v>23</v>
      </c>
      <c r="C27" s="3">
        <v>1967</v>
      </c>
      <c r="D27" s="16">
        <f t="shared" si="0"/>
        <v>1.4507600817499986E-3</v>
      </c>
    </row>
    <row r="28" spans="2:4" x14ac:dyDescent="0.25">
      <c r="B28" s="7" t="s">
        <v>24</v>
      </c>
      <c r="C28" s="3">
        <v>1278</v>
      </c>
      <c r="D28" s="16">
        <f t="shared" si="0"/>
        <v>9.4258840085231234E-4</v>
      </c>
    </row>
    <row r="29" spans="2:4" x14ac:dyDescent="0.25">
      <c r="B29" s="7" t="s">
        <v>25</v>
      </c>
      <c r="C29" s="3">
        <v>2439</v>
      </c>
      <c r="D29" s="16">
        <f t="shared" si="0"/>
        <v>1.7988834974012439E-3</v>
      </c>
    </row>
    <row r="30" spans="2:4" x14ac:dyDescent="0.25">
      <c r="B30" s="7" t="s">
        <v>26</v>
      </c>
      <c r="C30" s="3">
        <v>3170</v>
      </c>
      <c r="D30" s="16">
        <f t="shared" si="0"/>
        <v>2.3380322618950155E-3</v>
      </c>
    </row>
    <row r="31" spans="2:4" x14ac:dyDescent="0.25">
      <c r="B31" s="7" t="s">
        <v>27</v>
      </c>
      <c r="C31" s="3">
        <v>3854</v>
      </c>
      <c r="D31" s="16">
        <f t="shared" si="0"/>
        <v>2.8425161947455489E-3</v>
      </c>
    </row>
    <row r="32" spans="2:4" x14ac:dyDescent="0.25">
      <c r="B32" s="7" t="s">
        <v>28</v>
      </c>
      <c r="C32" s="3">
        <v>132594</v>
      </c>
      <c r="D32" s="16">
        <f t="shared" si="0"/>
        <v>9.7794652912841548E-2</v>
      </c>
    </row>
    <row r="33" spans="2:4" x14ac:dyDescent="0.25">
      <c r="B33" s="7" t="s">
        <v>29</v>
      </c>
      <c r="C33" s="3">
        <v>47030</v>
      </c>
      <c r="D33" s="16">
        <f t="shared" si="0"/>
        <v>3.4686958131521319E-2</v>
      </c>
    </row>
    <row r="34" spans="2:4" x14ac:dyDescent="0.25">
      <c r="B34" s="7" t="s">
        <v>30</v>
      </c>
      <c r="C34" s="3">
        <v>36494</v>
      </c>
      <c r="D34" s="16">
        <f t="shared" si="0"/>
        <v>2.6916135446560473E-2</v>
      </c>
    </row>
    <row r="35" spans="2:4" x14ac:dyDescent="0.25">
      <c r="B35" s="7" t="s">
        <v>31</v>
      </c>
      <c r="C35" s="3">
        <v>1964</v>
      </c>
      <c r="D35" s="16">
        <f t="shared" si="0"/>
        <v>1.4485474329217068E-3</v>
      </c>
    </row>
    <row r="36" spans="2:4" x14ac:dyDescent="0.25">
      <c r="B36" s="7" t="s">
        <v>32</v>
      </c>
      <c r="C36" s="3">
        <v>28253</v>
      </c>
      <c r="D36" s="16">
        <f t="shared" si="0"/>
        <v>2.0837989115242865E-2</v>
      </c>
    </row>
    <row r="37" spans="2:4" x14ac:dyDescent="0.25">
      <c r="B37" s="7" t="s">
        <v>33</v>
      </c>
      <c r="C37" s="3">
        <v>131235</v>
      </c>
      <c r="D37" s="16">
        <f t="shared" si="0"/>
        <v>9.6792322993625363E-2</v>
      </c>
    </row>
    <row r="38" spans="2:4" x14ac:dyDescent="0.25">
      <c r="B38" s="7" t="s">
        <v>34</v>
      </c>
      <c r="C38" s="3">
        <v>3832</v>
      </c>
      <c r="D38" s="16">
        <f t="shared" si="0"/>
        <v>2.8262901033380759E-3</v>
      </c>
    </row>
    <row r="39" spans="2:4" x14ac:dyDescent="0.25">
      <c r="B39" s="7" t="s">
        <v>35</v>
      </c>
      <c r="C39" s="3">
        <v>2248</v>
      </c>
      <c r="D39" s="16">
        <f t="shared" si="0"/>
        <v>1.6580115219999986E-3</v>
      </c>
    </row>
    <row r="40" spans="2:4" x14ac:dyDescent="0.25">
      <c r="B40" s="7" t="s">
        <v>36</v>
      </c>
      <c r="C40" s="3">
        <v>518122</v>
      </c>
      <c r="D40" s="16">
        <f t="shared" si="0"/>
        <v>0.38214067873740359</v>
      </c>
    </row>
    <row r="41" spans="2:4" x14ac:dyDescent="0.25">
      <c r="B41" s="7" t="s">
        <v>37</v>
      </c>
      <c r="C41" s="3">
        <v>2518</v>
      </c>
      <c r="D41" s="16">
        <f t="shared" si="0"/>
        <v>1.8571499165462616E-3</v>
      </c>
    </row>
    <row r="42" spans="2:4" x14ac:dyDescent="0.25">
      <c r="B42" s="7" t="s">
        <v>38</v>
      </c>
      <c r="C42" s="3">
        <v>1408</v>
      </c>
      <c r="D42" s="16">
        <f t="shared" si="0"/>
        <v>1.0384698500782909E-3</v>
      </c>
    </row>
    <row r="43" spans="2:4" x14ac:dyDescent="0.25">
      <c r="B43" s="7" t="s">
        <v>39</v>
      </c>
      <c r="C43" s="3">
        <v>8907</v>
      </c>
      <c r="D43" s="16">
        <f t="shared" si="0"/>
        <v>6.5693543711983927E-3</v>
      </c>
    </row>
    <row r="44" spans="2:4" x14ac:dyDescent="0.25">
      <c r="B44" s="7" t="s">
        <v>40</v>
      </c>
      <c r="C44" s="3">
        <v>1140</v>
      </c>
      <c r="D44" s="16">
        <f t="shared" si="0"/>
        <v>8.4080655475088893E-4</v>
      </c>
    </row>
    <row r="45" spans="2:4" x14ac:dyDescent="0.25">
      <c r="B45" s="7" t="s">
        <v>41</v>
      </c>
      <c r="C45" s="3">
        <v>1158</v>
      </c>
      <c r="D45" s="16">
        <f t="shared" si="0"/>
        <v>8.5408244772063979E-4</v>
      </c>
    </row>
    <row r="46" spans="2:4" x14ac:dyDescent="0.25">
      <c r="B46" s="7" t="s">
        <v>42</v>
      </c>
      <c r="C46" s="3">
        <v>588</v>
      </c>
      <c r="D46" s="16">
        <f t="shared" si="0"/>
        <v>4.3367917034519533E-4</v>
      </c>
    </row>
    <row r="47" spans="2:4" x14ac:dyDescent="0.25">
      <c r="B47" s="7" t="s">
        <v>43</v>
      </c>
      <c r="C47" s="3">
        <v>2553</v>
      </c>
      <c r="D47" s="16">
        <f t="shared" si="0"/>
        <v>1.8829641528763329E-3</v>
      </c>
    </row>
    <row r="48" spans="2:4" x14ac:dyDescent="0.25">
      <c r="B48" s="8" t="s">
        <v>45</v>
      </c>
      <c r="C48" s="17">
        <f>SUM(C10:C47)</f>
        <v>1355841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1355841</v>
      </c>
      <c r="D50" s="18">
        <f>SUM(D48:D49)</f>
        <v>1</v>
      </c>
    </row>
    <row r="51" spans="2:4" x14ac:dyDescent="0.25">
      <c r="B51" s="11"/>
      <c r="C51" s="12"/>
      <c r="D51" s="13"/>
    </row>
    <row r="52" spans="2:4" x14ac:dyDescent="0.25">
      <c r="B52" s="11"/>
      <c r="C52" s="12"/>
      <c r="D52" s="13"/>
    </row>
    <row r="53" spans="2:4" x14ac:dyDescent="0.25">
      <c r="B53" s="11"/>
      <c r="C53" s="12"/>
      <c r="D53" s="13"/>
    </row>
    <row r="57" spans="2:4" x14ac:dyDescent="0.25">
      <c r="B57" s="6"/>
    </row>
    <row r="58" spans="2:4" x14ac:dyDescent="0.25">
      <c r="B58" s="6"/>
    </row>
    <row r="59" spans="2:4" x14ac:dyDescent="0.25">
      <c r="B59" s="6"/>
    </row>
    <row r="60" spans="2:4" x14ac:dyDescent="0.25">
      <c r="B60" s="6"/>
    </row>
    <row r="61" spans="2:4" x14ac:dyDescent="0.25">
      <c r="B61" s="6"/>
    </row>
    <row r="62" spans="2:4" x14ac:dyDescent="0.25">
      <c r="B62" s="6"/>
    </row>
    <row r="63" spans="2:4" x14ac:dyDescent="0.25">
      <c r="B63" s="6"/>
    </row>
    <row r="64" spans="2:4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</sheetData>
  <mergeCells count="1">
    <mergeCell ref="D2:E2"/>
  </mergeCells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6" zoomScale="60" zoomScaleNormal="60" workbookViewId="0">
      <selection activeCell="F29" sqref="F29"/>
    </sheetView>
  </sheetViews>
  <sheetFormatPr defaultRowHeight="15" x14ac:dyDescent="0.25"/>
  <cols>
    <col min="3" max="3" width="13.140625" customWidth="1"/>
    <col min="4" max="4" width="11.5703125" customWidth="1"/>
  </cols>
  <sheetData>
    <row r="2" spans="2:6" x14ac:dyDescent="0.25">
      <c r="C2" s="25" t="s">
        <v>62</v>
      </c>
      <c r="D2" s="25" t="s">
        <v>75</v>
      </c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1389571</v>
      </c>
      <c r="E5" s="4">
        <f>D5/D7</f>
        <v>0.89445057021126495</v>
      </c>
    </row>
    <row r="6" spans="2:6" x14ac:dyDescent="0.25">
      <c r="C6" s="2" t="s">
        <v>5</v>
      </c>
      <c r="D6" s="3">
        <v>163976</v>
      </c>
      <c r="E6" s="4">
        <f>D6/D7</f>
        <v>0.10554942978873506</v>
      </c>
    </row>
    <row r="7" spans="2:6" x14ac:dyDescent="0.25">
      <c r="C7" s="2" t="s">
        <v>48</v>
      </c>
      <c r="D7" s="3">
        <f>SUM(D5:D6)</f>
        <v>1553547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46990</v>
      </c>
      <c r="D10" s="16">
        <f t="shared" ref="D10:D47" si="0">C10/C$48</f>
        <v>3.3816192191690818E-2</v>
      </c>
    </row>
    <row r="11" spans="2:6" x14ac:dyDescent="0.25">
      <c r="B11" s="7" t="s">
        <v>7</v>
      </c>
      <c r="C11" s="3">
        <v>23734</v>
      </c>
      <c r="D11" s="16">
        <f t="shared" si="0"/>
        <v>1.7080091625400935E-2</v>
      </c>
    </row>
    <row r="12" spans="2:6" x14ac:dyDescent="0.25">
      <c r="B12" s="7" t="s">
        <v>8</v>
      </c>
      <c r="C12" s="3">
        <v>12037</v>
      </c>
      <c r="D12" s="16">
        <f t="shared" si="0"/>
        <v>8.6623857291207151E-3</v>
      </c>
    </row>
    <row r="13" spans="2:6" x14ac:dyDescent="0.25">
      <c r="B13" s="7" t="s">
        <v>9</v>
      </c>
      <c r="C13" s="3">
        <v>14290</v>
      </c>
      <c r="D13" s="16">
        <f t="shared" si="0"/>
        <v>1.0283749444972585E-2</v>
      </c>
    </row>
    <row r="14" spans="2:6" x14ac:dyDescent="0.25">
      <c r="B14" s="7" t="s">
        <v>10</v>
      </c>
      <c r="C14" s="3">
        <v>53467</v>
      </c>
      <c r="D14" s="16">
        <f t="shared" si="0"/>
        <v>3.8477343007302253E-2</v>
      </c>
    </row>
    <row r="15" spans="2:6" x14ac:dyDescent="0.25">
      <c r="B15" s="7" t="s">
        <v>11</v>
      </c>
      <c r="C15" s="3">
        <v>4960</v>
      </c>
      <c r="D15" s="16">
        <f t="shared" si="0"/>
        <v>3.5694469732025207E-3</v>
      </c>
    </row>
    <row r="16" spans="2:6" x14ac:dyDescent="0.25">
      <c r="B16" s="7" t="s">
        <v>12</v>
      </c>
      <c r="C16" s="3">
        <v>11200</v>
      </c>
      <c r="D16" s="16">
        <f t="shared" si="0"/>
        <v>8.0600415523927882E-3</v>
      </c>
    </row>
    <row r="17" spans="2:4" x14ac:dyDescent="0.25">
      <c r="B17" s="7" t="s">
        <v>13</v>
      </c>
      <c r="C17" s="3">
        <v>134420</v>
      </c>
      <c r="D17" s="16">
        <f t="shared" si="0"/>
        <v>9.6734891560057018E-2</v>
      </c>
    </row>
    <row r="18" spans="2:4" x14ac:dyDescent="0.25">
      <c r="B18" s="7" t="s">
        <v>14</v>
      </c>
      <c r="C18" s="3">
        <v>73040</v>
      </c>
      <c r="D18" s="16">
        <f t="shared" si="0"/>
        <v>5.2562985266675827E-2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2146</v>
      </c>
      <c r="D20" s="16">
        <f t="shared" si="0"/>
        <v>1.5443615331638325E-3</v>
      </c>
    </row>
    <row r="21" spans="2:4" x14ac:dyDescent="0.25">
      <c r="B21" s="7" t="s">
        <v>17</v>
      </c>
      <c r="C21" s="3">
        <v>1827</v>
      </c>
      <c r="D21" s="16">
        <f t="shared" si="0"/>
        <v>1.3147942782340736E-3</v>
      </c>
    </row>
    <row r="22" spans="2:4" x14ac:dyDescent="0.25">
      <c r="B22" s="7" t="s">
        <v>18</v>
      </c>
      <c r="C22" s="3">
        <v>48891</v>
      </c>
      <c r="D22" s="16">
        <f t="shared" si="0"/>
        <v>3.5184240315896058E-2</v>
      </c>
    </row>
    <row r="23" spans="2:4" x14ac:dyDescent="0.25">
      <c r="B23" s="7" t="s">
        <v>19</v>
      </c>
      <c r="C23" s="3">
        <v>0</v>
      </c>
      <c r="D23" s="16">
        <f t="shared" si="0"/>
        <v>0</v>
      </c>
    </row>
    <row r="24" spans="2:4" x14ac:dyDescent="0.25">
      <c r="B24" s="7" t="s">
        <v>20</v>
      </c>
      <c r="C24" s="3">
        <v>5400</v>
      </c>
      <c r="D24" s="16">
        <f t="shared" si="0"/>
        <v>3.8860914627608088E-3</v>
      </c>
    </row>
    <row r="25" spans="2:4" x14ac:dyDescent="0.25">
      <c r="B25" s="7" t="s">
        <v>21</v>
      </c>
      <c r="C25" s="3">
        <v>10974</v>
      </c>
      <c r="D25" s="16">
        <f t="shared" si="0"/>
        <v>7.8974014282105764E-3</v>
      </c>
    </row>
    <row r="26" spans="2:4" x14ac:dyDescent="0.25">
      <c r="B26" s="7" t="s">
        <v>22</v>
      </c>
      <c r="C26" s="3">
        <v>1161</v>
      </c>
      <c r="D26" s="16">
        <f t="shared" si="0"/>
        <v>8.3550966449357389E-4</v>
      </c>
    </row>
    <row r="27" spans="2:4" x14ac:dyDescent="0.25">
      <c r="B27" s="7" t="s">
        <v>23</v>
      </c>
      <c r="C27" s="3">
        <v>2025</v>
      </c>
      <c r="D27" s="16">
        <f t="shared" si="0"/>
        <v>1.4572842985353033E-3</v>
      </c>
    </row>
    <row r="28" spans="2:4" x14ac:dyDescent="0.25">
      <c r="B28" s="7" t="s">
        <v>24</v>
      </c>
      <c r="C28" s="3">
        <v>2005</v>
      </c>
      <c r="D28" s="16">
        <f t="shared" si="0"/>
        <v>1.4428913671917449E-3</v>
      </c>
    </row>
    <row r="29" spans="2:4" x14ac:dyDescent="0.25">
      <c r="B29" s="7" t="s">
        <v>25</v>
      </c>
      <c r="C29" s="3">
        <v>3508</v>
      </c>
      <c r="D29" s="16">
        <f t="shared" si="0"/>
        <v>2.5245201576601698E-3</v>
      </c>
    </row>
    <row r="30" spans="2:4" x14ac:dyDescent="0.25">
      <c r="B30" s="7" t="s">
        <v>26</v>
      </c>
      <c r="C30" s="3">
        <v>5407</v>
      </c>
      <c r="D30" s="16">
        <f t="shared" si="0"/>
        <v>3.8911289887310543E-3</v>
      </c>
    </row>
    <row r="31" spans="2:4" x14ac:dyDescent="0.25">
      <c r="B31" s="7" t="s">
        <v>27</v>
      </c>
      <c r="C31" s="3">
        <v>1022</v>
      </c>
      <c r="D31" s="16">
        <f t="shared" si="0"/>
        <v>7.3547879165584203E-4</v>
      </c>
    </row>
    <row r="32" spans="2:4" x14ac:dyDescent="0.25">
      <c r="B32" s="7" t="s">
        <v>28</v>
      </c>
      <c r="C32" s="3">
        <v>234255</v>
      </c>
      <c r="D32" s="16">
        <f t="shared" si="0"/>
        <v>0.16858080659426541</v>
      </c>
    </row>
    <row r="33" spans="2:4" x14ac:dyDescent="0.25">
      <c r="B33" s="7" t="s">
        <v>29</v>
      </c>
      <c r="C33" s="3">
        <v>78031</v>
      </c>
      <c r="D33" s="16">
        <f t="shared" si="0"/>
        <v>5.6154741283460867E-2</v>
      </c>
    </row>
    <row r="34" spans="2:4" x14ac:dyDescent="0.25">
      <c r="B34" s="7" t="s">
        <v>30</v>
      </c>
      <c r="C34" s="3">
        <v>0</v>
      </c>
      <c r="D34" s="16">
        <f t="shared" si="0"/>
        <v>0</v>
      </c>
    </row>
    <row r="35" spans="2:4" x14ac:dyDescent="0.25">
      <c r="B35" s="7" t="s">
        <v>31</v>
      </c>
      <c r="C35" s="3">
        <v>2292</v>
      </c>
      <c r="D35" s="16">
        <f t="shared" si="0"/>
        <v>1.6494299319718101E-3</v>
      </c>
    </row>
    <row r="36" spans="2:4" x14ac:dyDescent="0.25">
      <c r="B36" s="7" t="s">
        <v>32</v>
      </c>
      <c r="C36" s="3">
        <v>26538</v>
      </c>
      <c r="D36" s="16">
        <f t="shared" si="0"/>
        <v>1.9097980599767844E-2</v>
      </c>
    </row>
    <row r="37" spans="2:4" x14ac:dyDescent="0.25">
      <c r="B37" s="7" t="s">
        <v>33</v>
      </c>
      <c r="C37" s="3">
        <v>303012</v>
      </c>
      <c r="D37" s="16">
        <f t="shared" si="0"/>
        <v>0.21806154561371818</v>
      </c>
    </row>
    <row r="38" spans="2:4" x14ac:dyDescent="0.25">
      <c r="B38" s="7" t="s">
        <v>34</v>
      </c>
      <c r="C38" s="3">
        <v>2470</v>
      </c>
      <c r="D38" s="16">
        <f t="shared" si="0"/>
        <v>1.7775270209294811E-3</v>
      </c>
    </row>
    <row r="39" spans="2:4" x14ac:dyDescent="0.25">
      <c r="B39" s="7" t="s">
        <v>35</v>
      </c>
      <c r="C39" s="3">
        <v>2616</v>
      </c>
      <c r="D39" s="16">
        <f t="shared" si="0"/>
        <v>1.8825954197374585E-3</v>
      </c>
    </row>
    <row r="40" spans="2:4" x14ac:dyDescent="0.25">
      <c r="B40" s="7" t="s">
        <v>36</v>
      </c>
      <c r="C40" s="3">
        <v>272609</v>
      </c>
      <c r="D40" s="16">
        <f t="shared" si="0"/>
        <v>0.19618213103180765</v>
      </c>
    </row>
    <row r="41" spans="2:4" x14ac:dyDescent="0.25">
      <c r="B41" s="7" t="s">
        <v>37</v>
      </c>
      <c r="C41" s="3">
        <v>1370</v>
      </c>
      <c r="D41" s="16">
        <f t="shared" si="0"/>
        <v>9.8591579703376079E-4</v>
      </c>
    </row>
    <row r="42" spans="2:4" x14ac:dyDescent="0.25">
      <c r="B42" s="7" t="s">
        <v>38</v>
      </c>
      <c r="C42" s="3">
        <v>2739</v>
      </c>
      <c r="D42" s="16">
        <f t="shared" si="0"/>
        <v>1.9711119475003436E-3</v>
      </c>
    </row>
    <row r="43" spans="2:4" x14ac:dyDescent="0.25">
      <c r="B43" s="7" t="s">
        <v>39</v>
      </c>
      <c r="C43" s="3">
        <v>3872</v>
      </c>
      <c r="D43" s="16">
        <f t="shared" si="0"/>
        <v>2.7864715081129354E-3</v>
      </c>
    </row>
    <row r="44" spans="2:4" x14ac:dyDescent="0.25">
      <c r="B44" s="7" t="s">
        <v>40</v>
      </c>
      <c r="C44" s="3">
        <v>0</v>
      </c>
      <c r="D44" s="16">
        <f t="shared" si="0"/>
        <v>0</v>
      </c>
    </row>
    <row r="45" spans="2:4" x14ac:dyDescent="0.25">
      <c r="B45" s="7" t="s">
        <v>41</v>
      </c>
      <c r="C45" s="3">
        <v>0</v>
      </c>
      <c r="D45" s="16">
        <f t="shared" si="0"/>
        <v>0</v>
      </c>
    </row>
    <row r="46" spans="2:4" x14ac:dyDescent="0.25">
      <c r="B46" s="7" t="s">
        <v>42</v>
      </c>
      <c r="C46" s="3">
        <v>617</v>
      </c>
      <c r="D46" s="16">
        <f t="shared" si="0"/>
        <v>4.4402193194878134E-4</v>
      </c>
    </row>
    <row r="47" spans="2:4" x14ac:dyDescent="0.25">
      <c r="B47" s="7" t="s">
        <v>43</v>
      </c>
      <c r="C47" s="3">
        <v>646</v>
      </c>
      <c r="D47" s="16">
        <f t="shared" si="0"/>
        <v>4.6489168239694119E-4</v>
      </c>
    </row>
    <row r="48" spans="2:4" x14ac:dyDescent="0.25">
      <c r="B48" s="8" t="s">
        <v>45</v>
      </c>
      <c r="C48" s="17">
        <f>SUM(C10:C47)</f>
        <v>1389571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1389571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19" zoomScale="60" zoomScaleNormal="60" workbookViewId="0">
      <selection activeCell="F38" sqref="F38"/>
    </sheetView>
  </sheetViews>
  <sheetFormatPr defaultRowHeight="15" x14ac:dyDescent="0.25"/>
  <cols>
    <col min="3" max="3" width="13.42578125" customWidth="1"/>
    <col min="4" max="4" width="11.5703125" bestFit="1" customWidth="1"/>
  </cols>
  <sheetData>
    <row r="2" spans="2:6" x14ac:dyDescent="0.25">
      <c r="C2" s="25" t="s">
        <v>63</v>
      </c>
      <c r="D2" s="25" t="s">
        <v>68</v>
      </c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2180611</v>
      </c>
      <c r="E5" s="4">
        <f>D5/D7</f>
        <v>0.88783550167786462</v>
      </c>
    </row>
    <row r="6" spans="2:6" x14ac:dyDescent="0.25">
      <c r="C6" s="2" t="s">
        <v>5</v>
      </c>
      <c r="D6" s="3">
        <v>275487</v>
      </c>
      <c r="E6" s="4">
        <f>D6/D7</f>
        <v>0.11216449832213536</v>
      </c>
    </row>
    <row r="7" spans="2:6" x14ac:dyDescent="0.25">
      <c r="C7" s="2" t="s">
        <v>48</v>
      </c>
      <c r="D7" s="3">
        <f>SUM(D5:D6)</f>
        <v>2456098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62149</v>
      </c>
      <c r="D10" s="16">
        <f t="shared" ref="D10:D47" si="0">C10/C$48</f>
        <v>2.8500727548379789E-2</v>
      </c>
    </row>
    <row r="11" spans="2:6" x14ac:dyDescent="0.25">
      <c r="B11" s="7" t="s">
        <v>7</v>
      </c>
      <c r="C11" s="3">
        <v>39166</v>
      </c>
      <c r="D11" s="16">
        <f t="shared" si="0"/>
        <v>1.7961021016586635E-2</v>
      </c>
    </row>
    <row r="12" spans="2:6" x14ac:dyDescent="0.25">
      <c r="B12" s="7" t="s">
        <v>8</v>
      </c>
      <c r="C12" s="3">
        <v>13162</v>
      </c>
      <c r="D12" s="16">
        <f t="shared" si="0"/>
        <v>6.0359229592073047E-3</v>
      </c>
    </row>
    <row r="13" spans="2:6" x14ac:dyDescent="0.25">
      <c r="B13" s="7" t="s">
        <v>9</v>
      </c>
      <c r="C13" s="3">
        <v>22788</v>
      </c>
      <c r="D13" s="16">
        <f t="shared" si="0"/>
        <v>1.0450282053974781E-2</v>
      </c>
    </row>
    <row r="14" spans="2:6" x14ac:dyDescent="0.25">
      <c r="B14" s="7" t="s">
        <v>10</v>
      </c>
      <c r="C14" s="3">
        <v>76116</v>
      </c>
      <c r="D14" s="16">
        <f t="shared" si="0"/>
        <v>3.4905813095503967E-2</v>
      </c>
    </row>
    <row r="15" spans="2:6" x14ac:dyDescent="0.25">
      <c r="B15" s="7" t="s">
        <v>11</v>
      </c>
      <c r="C15" s="3">
        <v>20201</v>
      </c>
      <c r="D15" s="16">
        <f t="shared" si="0"/>
        <v>9.2639173149176995E-3</v>
      </c>
    </row>
    <row r="16" spans="2:6" x14ac:dyDescent="0.25">
      <c r="B16" s="7" t="s">
        <v>12</v>
      </c>
      <c r="C16" s="3">
        <v>14482</v>
      </c>
      <c r="D16" s="16">
        <f t="shared" si="0"/>
        <v>6.6412578859778295E-3</v>
      </c>
    </row>
    <row r="17" spans="2:4" x14ac:dyDescent="0.25">
      <c r="B17" s="7" t="s">
        <v>13</v>
      </c>
      <c r="C17" s="3">
        <v>194102</v>
      </c>
      <c r="D17" s="16">
        <f t="shared" si="0"/>
        <v>8.9012666633342674E-2</v>
      </c>
    </row>
    <row r="18" spans="2:4" x14ac:dyDescent="0.25">
      <c r="B18" s="7" t="s">
        <v>14</v>
      </c>
      <c r="C18" s="3">
        <v>146544</v>
      </c>
      <c r="D18" s="16">
        <f t="shared" si="0"/>
        <v>6.7203182961105862E-2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5862</v>
      </c>
      <c r="D20" s="16">
        <f t="shared" si="0"/>
        <v>2.6882373793400108E-3</v>
      </c>
    </row>
    <row r="21" spans="2:4" x14ac:dyDescent="0.25">
      <c r="B21" s="7" t="s">
        <v>17</v>
      </c>
      <c r="C21" s="3">
        <v>3567</v>
      </c>
      <c r="D21" s="16">
        <f t="shared" si="0"/>
        <v>1.6357800634776217E-3</v>
      </c>
    </row>
    <row r="22" spans="2:4" x14ac:dyDescent="0.25">
      <c r="B22" s="7" t="s">
        <v>18</v>
      </c>
      <c r="C22" s="3">
        <v>131863</v>
      </c>
      <c r="D22" s="16">
        <f t="shared" si="0"/>
        <v>6.0470666249046713E-2</v>
      </c>
    </row>
    <row r="23" spans="2:4" x14ac:dyDescent="0.25">
      <c r="B23" s="7" t="s">
        <v>19</v>
      </c>
      <c r="C23" s="3">
        <v>3251</v>
      </c>
      <c r="D23" s="16">
        <f t="shared" si="0"/>
        <v>1.4908665507052839E-3</v>
      </c>
    </row>
    <row r="24" spans="2:4" x14ac:dyDescent="0.25">
      <c r="B24" s="7" t="s">
        <v>20</v>
      </c>
      <c r="C24" s="3">
        <v>5776</v>
      </c>
      <c r="D24" s="16">
        <f t="shared" si="0"/>
        <v>2.6487988916867795E-3</v>
      </c>
    </row>
    <row r="25" spans="2:4" x14ac:dyDescent="0.25">
      <c r="B25" s="7" t="s">
        <v>21</v>
      </c>
      <c r="C25" s="3">
        <v>15448</v>
      </c>
      <c r="D25" s="16">
        <f t="shared" si="0"/>
        <v>7.0842529914780768E-3</v>
      </c>
    </row>
    <row r="26" spans="2:4" x14ac:dyDescent="0.25">
      <c r="B26" s="7" t="s">
        <v>22</v>
      </c>
      <c r="C26" s="3">
        <v>5334</v>
      </c>
      <c r="D26" s="16">
        <f t="shared" si="0"/>
        <v>2.446103408631801E-3</v>
      </c>
    </row>
    <row r="27" spans="2:4" x14ac:dyDescent="0.25">
      <c r="B27" s="7" t="s">
        <v>23</v>
      </c>
      <c r="C27" s="3">
        <v>4703</v>
      </c>
      <c r="D27" s="16">
        <f t="shared" si="0"/>
        <v>2.1567349701528608E-3</v>
      </c>
    </row>
    <row r="28" spans="2:4" x14ac:dyDescent="0.25">
      <c r="B28" s="7" t="s">
        <v>24</v>
      </c>
      <c r="C28" s="3">
        <v>2033</v>
      </c>
      <c r="D28" s="16">
        <f t="shared" si="0"/>
        <v>9.3230750463975463E-4</v>
      </c>
    </row>
    <row r="29" spans="2:4" x14ac:dyDescent="0.25">
      <c r="B29" s="7" t="s">
        <v>25</v>
      </c>
      <c r="C29" s="3">
        <v>7554</v>
      </c>
      <c r="D29" s="16">
        <f t="shared" si="0"/>
        <v>3.4641666945640463E-3</v>
      </c>
    </row>
    <row r="30" spans="2:4" x14ac:dyDescent="0.25">
      <c r="B30" s="7" t="s">
        <v>26</v>
      </c>
      <c r="C30" s="3">
        <v>6617</v>
      </c>
      <c r="D30" s="16">
        <f t="shared" si="0"/>
        <v>3.0344706139701213E-3</v>
      </c>
    </row>
    <row r="31" spans="2:4" x14ac:dyDescent="0.25">
      <c r="B31" s="7" t="s">
        <v>27</v>
      </c>
      <c r="C31" s="3">
        <v>2734</v>
      </c>
      <c r="D31" s="16">
        <f t="shared" si="0"/>
        <v>1.2537770377201618E-3</v>
      </c>
    </row>
    <row r="32" spans="2:4" x14ac:dyDescent="0.25">
      <c r="B32" s="7" t="s">
        <v>28</v>
      </c>
      <c r="C32" s="3">
        <v>291852</v>
      </c>
      <c r="D32" s="16">
        <f t="shared" si="0"/>
        <v>0.13383955230896294</v>
      </c>
    </row>
    <row r="33" spans="2:4" x14ac:dyDescent="0.25">
      <c r="B33" s="7" t="s">
        <v>29</v>
      </c>
      <c r="C33" s="3">
        <v>318493</v>
      </c>
      <c r="D33" s="16">
        <f t="shared" si="0"/>
        <v>0.14605677032721562</v>
      </c>
    </row>
    <row r="34" spans="2:4" x14ac:dyDescent="0.25">
      <c r="B34" s="7" t="s">
        <v>30</v>
      </c>
      <c r="C34" s="3">
        <v>3692</v>
      </c>
      <c r="D34" s="16">
        <f t="shared" si="0"/>
        <v>1.6931034466945273E-3</v>
      </c>
    </row>
    <row r="35" spans="2:4" x14ac:dyDescent="0.25">
      <c r="B35" s="7" t="s">
        <v>31</v>
      </c>
      <c r="C35" s="3">
        <v>3617</v>
      </c>
      <c r="D35" s="16">
        <f t="shared" si="0"/>
        <v>1.6587094167643838E-3</v>
      </c>
    </row>
    <row r="36" spans="2:4" x14ac:dyDescent="0.25">
      <c r="B36" s="7" t="s">
        <v>32</v>
      </c>
      <c r="C36" s="3">
        <v>45474</v>
      </c>
      <c r="D36" s="16">
        <f t="shared" si="0"/>
        <v>2.0853788227244565E-2</v>
      </c>
    </row>
    <row r="37" spans="2:4" x14ac:dyDescent="0.25">
      <c r="B37" s="7" t="s">
        <v>33</v>
      </c>
      <c r="C37" s="3">
        <v>215354</v>
      </c>
      <c r="D37" s="16">
        <f t="shared" si="0"/>
        <v>9.8758558954348111E-2</v>
      </c>
    </row>
    <row r="38" spans="2:4" x14ac:dyDescent="0.25">
      <c r="B38" s="7" t="s">
        <v>34</v>
      </c>
      <c r="C38" s="3">
        <v>19392</v>
      </c>
      <c r="D38" s="16">
        <f t="shared" si="0"/>
        <v>8.8929203787378851E-3</v>
      </c>
    </row>
    <row r="39" spans="2:4" x14ac:dyDescent="0.25">
      <c r="B39" s="7" t="s">
        <v>35</v>
      </c>
      <c r="C39" s="3">
        <v>5701</v>
      </c>
      <c r="D39" s="16">
        <f t="shared" si="0"/>
        <v>2.614404861756636E-3</v>
      </c>
    </row>
    <row r="40" spans="2:4" x14ac:dyDescent="0.25">
      <c r="B40" s="7" t="s">
        <v>36</v>
      </c>
      <c r="C40" s="3">
        <v>476324</v>
      </c>
      <c r="D40" s="16">
        <f t="shared" si="0"/>
        <v>0.21843602549927521</v>
      </c>
    </row>
    <row r="41" spans="2:4" x14ac:dyDescent="0.25">
      <c r="B41" s="7" t="s">
        <v>37</v>
      </c>
      <c r="C41" s="3">
        <v>0</v>
      </c>
      <c r="D41" s="16">
        <f t="shared" si="0"/>
        <v>0</v>
      </c>
    </row>
    <row r="42" spans="2:4" x14ac:dyDescent="0.25">
      <c r="B42" s="7" t="s">
        <v>38</v>
      </c>
      <c r="C42" s="3">
        <v>3602</v>
      </c>
      <c r="D42" s="16">
        <f t="shared" si="0"/>
        <v>1.6518306107783552E-3</v>
      </c>
    </row>
    <row r="43" spans="2:4" x14ac:dyDescent="0.25">
      <c r="B43" s="7" t="s">
        <v>39</v>
      </c>
      <c r="C43" s="3">
        <v>9267</v>
      </c>
      <c r="D43" s="16">
        <f t="shared" si="0"/>
        <v>4.2497263381685224E-3</v>
      </c>
    </row>
    <row r="44" spans="2:4" x14ac:dyDescent="0.25">
      <c r="B44" s="7" t="s">
        <v>40</v>
      </c>
      <c r="C44" s="3">
        <v>0</v>
      </c>
      <c r="D44" s="16">
        <f t="shared" si="0"/>
        <v>0</v>
      </c>
    </row>
    <row r="45" spans="2:4" x14ac:dyDescent="0.25">
      <c r="B45" s="7" t="s">
        <v>41</v>
      </c>
      <c r="C45" s="3">
        <v>2235</v>
      </c>
      <c r="D45" s="16">
        <f t="shared" si="0"/>
        <v>1.0249420919182742E-3</v>
      </c>
    </row>
    <row r="46" spans="2:4" x14ac:dyDescent="0.25">
      <c r="B46" s="7" t="s">
        <v>42</v>
      </c>
      <c r="C46" s="3">
        <v>1064</v>
      </c>
      <c r="D46" s="16">
        <f t="shared" si="0"/>
        <v>4.8793663794230148E-4</v>
      </c>
    </row>
    <row r="47" spans="2:4" x14ac:dyDescent="0.25">
      <c r="B47" s="7" t="s">
        <v>43</v>
      </c>
      <c r="C47" s="3">
        <v>1092</v>
      </c>
      <c r="D47" s="16">
        <f t="shared" si="0"/>
        <v>5.0077707578288842E-4</v>
      </c>
    </row>
    <row r="48" spans="2:4" x14ac:dyDescent="0.25">
      <c r="B48" s="8" t="s">
        <v>45</v>
      </c>
      <c r="C48" s="17">
        <f>SUM(C10:C47)</f>
        <v>2180611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2180611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9"/>
  <sheetViews>
    <sheetView zoomScale="90" zoomScaleNormal="90" workbookViewId="0">
      <selection activeCell="O58" sqref="O58"/>
    </sheetView>
  </sheetViews>
  <sheetFormatPr defaultRowHeight="15" x14ac:dyDescent="0.25"/>
  <cols>
    <col min="1" max="1" width="5.28515625" customWidth="1"/>
    <col min="2" max="2" width="5.85546875" customWidth="1"/>
    <col min="3" max="3" width="10.140625" customWidth="1"/>
    <col min="4" max="4" width="12.140625" bestFit="1" customWidth="1"/>
    <col min="5" max="5" width="11.140625" customWidth="1"/>
    <col min="6" max="6" width="10.5703125" bestFit="1" customWidth="1"/>
    <col min="7" max="7" width="10.7109375" customWidth="1"/>
    <col min="8" max="12" width="10.5703125" bestFit="1" customWidth="1"/>
    <col min="13" max="13" width="11.28515625" customWidth="1"/>
    <col min="14" max="14" width="11.7109375" customWidth="1"/>
    <col min="15" max="15" width="10.7109375" customWidth="1"/>
  </cols>
  <sheetData>
    <row r="2" spans="2:15" x14ac:dyDescent="0.25">
      <c r="C2" t="s">
        <v>50</v>
      </c>
      <c r="D2" t="s">
        <v>51</v>
      </c>
      <c r="E2" t="s">
        <v>52</v>
      </c>
    </row>
    <row r="4" spans="2:15" x14ac:dyDescent="0.25">
      <c r="C4" s="32" t="s">
        <v>1</v>
      </c>
      <c r="D4" s="32" t="s">
        <v>2</v>
      </c>
      <c r="E4" s="32" t="s">
        <v>3</v>
      </c>
    </row>
    <row r="5" spans="2:15" x14ac:dyDescent="0.25">
      <c r="C5" s="2" t="s">
        <v>4</v>
      </c>
      <c r="D5" s="33">
        <f>'JABAR-1'!D5+'JABAR-2'!D5+'JABAR-3'!D5+'JABAR-4'!D5+'JABAR-5'!D5+'JABAR-6'!D5+'JABAR-7'!D5+'JABAR-8'!D5+'JABAR-9'!D5+'JABAR-10'!D5+'JABAR-11'!D5</f>
        <v>18545199</v>
      </c>
      <c r="E5" s="4">
        <f>D5/D7</f>
        <v>0.87450520488878292</v>
      </c>
    </row>
    <row r="6" spans="2:15" x14ac:dyDescent="0.25">
      <c r="C6" s="2" t="s">
        <v>5</v>
      </c>
      <c r="D6" s="33">
        <f>'JABAR-1'!D6+'JABAR-2'!D6+'JABAR-3'!D6+'JABAR-4'!D6+'JABAR-5'!D6+'JABAR-6'!D6+'JABAR-7'!D6+'JABAR-8'!D6+'JABAR-9'!D6+'JABAR-10'!D6+'JABAR-11'!D6</f>
        <v>2661306</v>
      </c>
      <c r="E6" s="4">
        <f>D6/D7</f>
        <v>0.12549479511121706</v>
      </c>
    </row>
    <row r="7" spans="2:15" x14ac:dyDescent="0.25">
      <c r="C7" s="2" t="s">
        <v>2</v>
      </c>
      <c r="D7" s="33">
        <f>SUM(D5:D6)</f>
        <v>21206505</v>
      </c>
      <c r="E7" s="34">
        <v>1</v>
      </c>
    </row>
    <row r="10" spans="2:15" x14ac:dyDescent="0.25">
      <c r="B10" s="22" t="s">
        <v>0</v>
      </c>
      <c r="C10" s="23" t="s">
        <v>53</v>
      </c>
      <c r="D10" s="23" t="s">
        <v>54</v>
      </c>
      <c r="E10" s="23" t="s">
        <v>55</v>
      </c>
      <c r="F10" s="23" t="s">
        <v>56</v>
      </c>
      <c r="G10" s="23" t="s">
        <v>57</v>
      </c>
      <c r="H10" s="23" t="s">
        <v>58</v>
      </c>
      <c r="I10" s="23" t="s">
        <v>59</v>
      </c>
      <c r="J10" s="23" t="s">
        <v>60</v>
      </c>
      <c r="K10" s="23" t="s">
        <v>61</v>
      </c>
      <c r="L10" s="23" t="s">
        <v>62</v>
      </c>
      <c r="M10" s="23" t="s">
        <v>63</v>
      </c>
      <c r="N10" s="22" t="s">
        <v>49</v>
      </c>
      <c r="O10" s="22" t="s">
        <v>3</v>
      </c>
    </row>
    <row r="11" spans="2:15" x14ac:dyDescent="0.25">
      <c r="B11" s="35" t="s">
        <v>6</v>
      </c>
      <c r="C11" s="3">
        <f>'JABAR-1'!C10</f>
        <v>25522</v>
      </c>
      <c r="D11" s="3">
        <f>'JABAR-2'!C10</f>
        <v>59183</v>
      </c>
      <c r="E11" s="3">
        <f>'JABAR-3'!C10</f>
        <v>73816</v>
      </c>
      <c r="F11" s="3">
        <f>'JABAR-4'!C10</f>
        <v>56407</v>
      </c>
      <c r="G11" s="3">
        <f>'JABAR-5'!C10</f>
        <v>14194</v>
      </c>
      <c r="H11" s="3">
        <f>'JABAR-6'!C10</f>
        <v>50478</v>
      </c>
      <c r="I11" s="3">
        <f>'JABAR-7'!C10</f>
        <v>57203</v>
      </c>
      <c r="J11" s="3">
        <f>'JABAR-8'!C10</f>
        <v>90455</v>
      </c>
      <c r="K11" s="3">
        <f>'JABAR-9'!C10</f>
        <v>66997</v>
      </c>
      <c r="L11" s="3">
        <f>'JABAR-10'!C10</f>
        <v>46990</v>
      </c>
      <c r="M11" s="3">
        <f>'JABAR-11'!C10</f>
        <v>62149</v>
      </c>
      <c r="N11" s="3">
        <f>SUM(C11:M11)</f>
        <v>603394</v>
      </c>
      <c r="O11" s="16">
        <f>N11/N$49</f>
        <v>3.2536329135472455E-2</v>
      </c>
    </row>
    <row r="12" spans="2:15" x14ac:dyDescent="0.25">
      <c r="B12" s="35" t="s">
        <v>7</v>
      </c>
      <c r="C12" s="3">
        <f>'JABAR-1'!C11</f>
        <v>7285</v>
      </c>
      <c r="D12" s="3">
        <f>'JABAR-2'!C11</f>
        <v>29195</v>
      </c>
      <c r="E12" s="3">
        <f>'JABAR-3'!C11</f>
        <v>55748</v>
      </c>
      <c r="F12" s="3">
        <f>'JABAR-4'!C11</f>
        <v>37143</v>
      </c>
      <c r="G12" s="3">
        <f>'JABAR-5'!C11</f>
        <v>5065</v>
      </c>
      <c r="H12" s="3">
        <f>'JABAR-6'!C11</f>
        <v>18256</v>
      </c>
      <c r="I12" s="3">
        <f>'JABAR-7'!C11</f>
        <v>26354</v>
      </c>
      <c r="J12" s="3">
        <f>'JABAR-8'!C11</f>
        <v>33351</v>
      </c>
      <c r="K12" s="3">
        <f>'JABAR-9'!C11</f>
        <v>54242</v>
      </c>
      <c r="L12" s="3">
        <f>'JABAR-10'!C11</f>
        <v>23734</v>
      </c>
      <c r="M12" s="3">
        <f>'JABAR-11'!C11</f>
        <v>39166</v>
      </c>
      <c r="N12" s="3">
        <f t="shared" ref="N12:N51" si="0">SUM(C12:M12)</f>
        <v>329539</v>
      </c>
      <c r="O12" s="16">
        <f t="shared" ref="O12:O51" si="1">N12/N$49</f>
        <v>1.7769466330415047E-2</v>
      </c>
    </row>
    <row r="13" spans="2:15" x14ac:dyDescent="0.25">
      <c r="B13" s="35" t="s">
        <v>8</v>
      </c>
      <c r="C13" s="3">
        <f>'JABAR-1'!C12</f>
        <v>1965</v>
      </c>
      <c r="D13" s="3">
        <f>'JABAR-2'!C12</f>
        <v>8954</v>
      </c>
      <c r="E13" s="3">
        <f>'JABAR-3'!C12</f>
        <v>18924</v>
      </c>
      <c r="F13" s="3">
        <f>'JABAR-4'!C12</f>
        <v>0</v>
      </c>
      <c r="G13" s="3">
        <f>'JABAR-5'!C12</f>
        <v>0</v>
      </c>
      <c r="H13" s="3">
        <f>'JABAR-6'!C12</f>
        <v>0</v>
      </c>
      <c r="I13" s="3">
        <f>'JABAR-7'!C12</f>
        <v>0</v>
      </c>
      <c r="J13" s="3">
        <f>'JABAR-8'!C12</f>
        <v>12034</v>
      </c>
      <c r="K13" s="3">
        <f>'JABAR-9'!C12</f>
        <v>16371</v>
      </c>
      <c r="L13" s="3">
        <f>'JABAR-10'!C12</f>
        <v>12037</v>
      </c>
      <c r="M13" s="3">
        <f>'JABAR-11'!C12</f>
        <v>13162</v>
      </c>
      <c r="N13" s="3">
        <f t="shared" si="0"/>
        <v>83447</v>
      </c>
      <c r="O13" s="16">
        <f t="shared" si="1"/>
        <v>4.4996454346045364E-3</v>
      </c>
    </row>
    <row r="14" spans="2:15" x14ac:dyDescent="0.25">
      <c r="B14" s="35" t="s">
        <v>9</v>
      </c>
      <c r="C14" s="3">
        <f>'JABAR-1'!C13</f>
        <v>6946</v>
      </c>
      <c r="D14" s="3">
        <f>'JABAR-2'!C13</f>
        <v>12928</v>
      </c>
      <c r="E14" s="3">
        <f>'JABAR-3'!C13</f>
        <v>21657</v>
      </c>
      <c r="F14" s="3">
        <f>'JABAR-4'!C13</f>
        <v>12912</v>
      </c>
      <c r="G14" s="3">
        <f>'JABAR-5'!C13</f>
        <v>2000</v>
      </c>
      <c r="H14" s="3">
        <f>'JABAR-6'!C13</f>
        <v>10877</v>
      </c>
      <c r="I14" s="3">
        <f>'JABAR-7'!C13</f>
        <v>11428</v>
      </c>
      <c r="J14" s="3">
        <f>'JABAR-8'!C13</f>
        <v>26748</v>
      </c>
      <c r="K14" s="3">
        <f>'JABAR-9'!C13</f>
        <v>18180</v>
      </c>
      <c r="L14" s="3">
        <f>'JABAR-10'!C13</f>
        <v>14290</v>
      </c>
      <c r="M14" s="3">
        <f>'JABAR-11'!C13</f>
        <v>22788</v>
      </c>
      <c r="N14" s="3">
        <f t="shared" si="0"/>
        <v>160754</v>
      </c>
      <c r="O14" s="16">
        <f t="shared" si="1"/>
        <v>8.6682085898165031E-3</v>
      </c>
    </row>
    <row r="15" spans="2:15" x14ac:dyDescent="0.25">
      <c r="B15" s="35" t="s">
        <v>10</v>
      </c>
      <c r="C15" s="3">
        <f>'JABAR-1'!C14</f>
        <v>58615</v>
      </c>
      <c r="D15" s="3">
        <f>'JABAR-2'!C14</f>
        <v>97492</v>
      </c>
      <c r="E15" s="3">
        <f>'JABAR-3'!C14</f>
        <v>97985</v>
      </c>
      <c r="F15" s="3">
        <f>'JABAR-4'!C14</f>
        <v>151519</v>
      </c>
      <c r="G15" s="3">
        <f>'JABAR-5'!C14</f>
        <v>43908</v>
      </c>
      <c r="H15" s="3">
        <f>'JABAR-6'!C14</f>
        <v>86748</v>
      </c>
      <c r="I15" s="3">
        <f>'JABAR-7'!C14</f>
        <v>95348</v>
      </c>
      <c r="J15" s="3">
        <f>'JABAR-8'!C14</f>
        <v>75881</v>
      </c>
      <c r="K15" s="3">
        <f>'JABAR-9'!C14</f>
        <v>88568</v>
      </c>
      <c r="L15" s="3">
        <f>'JABAR-10'!C14</f>
        <v>53467</v>
      </c>
      <c r="M15" s="3">
        <f>'JABAR-11'!C14</f>
        <v>76116</v>
      </c>
      <c r="N15" s="3">
        <f t="shared" si="0"/>
        <v>925647</v>
      </c>
      <c r="O15" s="16">
        <f t="shared" si="1"/>
        <v>4.9912918350634362E-2</v>
      </c>
    </row>
    <row r="16" spans="2:15" x14ac:dyDescent="0.25">
      <c r="B16" s="35" t="s">
        <v>11</v>
      </c>
      <c r="C16" s="3">
        <f>'JABAR-1'!C15</f>
        <v>5176</v>
      </c>
      <c r="D16" s="3">
        <f>'JABAR-2'!C15</f>
        <v>10737</v>
      </c>
      <c r="E16" s="3">
        <f>'JABAR-3'!C15</f>
        <v>19277</v>
      </c>
      <c r="F16" s="3">
        <f>'JABAR-4'!C15</f>
        <v>16737</v>
      </c>
      <c r="G16" s="3">
        <f>'JABAR-5'!C15</f>
        <v>2192</v>
      </c>
      <c r="H16" s="3">
        <f>'JABAR-6'!C15</f>
        <v>6935</v>
      </c>
      <c r="I16" s="3">
        <f>'JABAR-7'!C15</f>
        <v>6116</v>
      </c>
      <c r="J16" s="3">
        <f>'JABAR-8'!C15</f>
        <v>10072</v>
      </c>
      <c r="K16" s="3">
        <f>'JABAR-9'!C15</f>
        <v>12126</v>
      </c>
      <c r="L16" s="3">
        <f>'JABAR-10'!C15</f>
        <v>4960</v>
      </c>
      <c r="M16" s="3">
        <f>'JABAR-11'!C15</f>
        <v>20201</v>
      </c>
      <c r="N16" s="3">
        <f t="shared" si="0"/>
        <v>114529</v>
      </c>
      <c r="O16" s="16">
        <f t="shared" si="1"/>
        <v>6.1756551101875799E-3</v>
      </c>
    </row>
    <row r="17" spans="2:15" x14ac:dyDescent="0.25">
      <c r="B17" s="35" t="s">
        <v>12</v>
      </c>
      <c r="C17" s="3">
        <f>'JABAR-1'!C16</f>
        <v>9191</v>
      </c>
      <c r="D17" s="3">
        <f>'JABAR-2'!C16</f>
        <v>21480</v>
      </c>
      <c r="E17" s="3">
        <f>'JABAR-3'!C16</f>
        <v>14955</v>
      </c>
      <c r="F17" s="3">
        <f>'JABAR-4'!C16</f>
        <v>18250</v>
      </c>
      <c r="G17" s="3">
        <f>'JABAR-5'!C16</f>
        <v>5222</v>
      </c>
      <c r="H17" s="3">
        <f>'JABAR-6'!C16</f>
        <v>12436</v>
      </c>
      <c r="I17" s="3">
        <f>'JABAR-7'!C16</f>
        <v>15966</v>
      </c>
      <c r="J17" s="3">
        <f>'JABAR-8'!C16</f>
        <v>11196</v>
      </c>
      <c r="K17" s="3">
        <f>'JABAR-9'!C16</f>
        <v>25457</v>
      </c>
      <c r="L17" s="3">
        <f>'JABAR-10'!C16</f>
        <v>11200</v>
      </c>
      <c r="M17" s="3">
        <f>'JABAR-11'!C16</f>
        <v>14482</v>
      </c>
      <c r="N17" s="3">
        <f t="shared" si="0"/>
        <v>159835</v>
      </c>
      <c r="O17" s="16">
        <f t="shared" si="1"/>
        <v>8.6186540922982974E-3</v>
      </c>
    </row>
    <row r="18" spans="2:15" x14ac:dyDescent="0.25">
      <c r="B18" s="35" t="s">
        <v>13</v>
      </c>
      <c r="C18" s="3">
        <f>'JABAR-1'!C17</f>
        <v>228669</v>
      </c>
      <c r="D18" s="3">
        <f>'JABAR-2'!C17</f>
        <v>237265</v>
      </c>
      <c r="E18" s="3">
        <f>'JABAR-3'!C17</f>
        <v>181613</v>
      </c>
      <c r="F18" s="3">
        <f>'JABAR-4'!C17</f>
        <v>280559</v>
      </c>
      <c r="G18" s="3">
        <f>'JABAR-5'!C17</f>
        <v>134929</v>
      </c>
      <c r="H18" s="3">
        <f>'JABAR-6'!C17</f>
        <v>329679</v>
      </c>
      <c r="I18" s="3">
        <f>'JABAR-7'!C17</f>
        <v>108113</v>
      </c>
      <c r="J18" s="3">
        <f>'JABAR-8'!C17</f>
        <v>146896</v>
      </c>
      <c r="K18" s="3">
        <f>'JABAR-9'!C17</f>
        <v>151902</v>
      </c>
      <c r="L18" s="3">
        <f>'JABAR-10'!C17</f>
        <v>134420</v>
      </c>
      <c r="M18" s="3">
        <f>'JABAR-11'!C17</f>
        <v>194102</v>
      </c>
      <c r="N18" s="3">
        <f t="shared" si="0"/>
        <v>2128147</v>
      </c>
      <c r="O18" s="16">
        <f t="shared" si="1"/>
        <v>0.11475435824795788</v>
      </c>
    </row>
    <row r="19" spans="2:15" x14ac:dyDescent="0.25">
      <c r="B19" s="35" t="s">
        <v>14</v>
      </c>
      <c r="C19" s="3">
        <f>'JABAR-1'!C18</f>
        <v>45360</v>
      </c>
      <c r="D19" s="3">
        <f>'JABAR-2'!C18</f>
        <v>92415</v>
      </c>
      <c r="E19" s="3">
        <f>'JABAR-3'!C18</f>
        <v>80616</v>
      </c>
      <c r="F19" s="3">
        <f>'JABAR-4'!C18</f>
        <v>61251</v>
      </c>
      <c r="G19" s="3">
        <f>'JABAR-5'!C18</f>
        <v>39309</v>
      </c>
      <c r="H19" s="3">
        <f>'JABAR-6'!C18</f>
        <v>65975</v>
      </c>
      <c r="I19" s="3">
        <f>'JABAR-7'!C18</f>
        <v>51425</v>
      </c>
      <c r="J19" s="3">
        <f>'JABAR-8'!C18</f>
        <v>42861</v>
      </c>
      <c r="K19" s="3">
        <f>'JABAR-9'!C18</f>
        <v>93051</v>
      </c>
      <c r="L19" s="3">
        <f>'JABAR-10'!C18</f>
        <v>73040</v>
      </c>
      <c r="M19" s="3">
        <f>'JABAR-11'!C18</f>
        <v>146544</v>
      </c>
      <c r="N19" s="3">
        <f t="shared" si="0"/>
        <v>791847</v>
      </c>
      <c r="O19" s="16">
        <f t="shared" si="1"/>
        <v>4.2698128614034041E-2</v>
      </c>
    </row>
    <row r="20" spans="2:15" x14ac:dyDescent="0.25">
      <c r="B20" s="35" t="s">
        <v>15</v>
      </c>
      <c r="C20" s="3">
        <f>'JABAR-1'!C19</f>
        <v>803</v>
      </c>
      <c r="D20" s="3">
        <f>'JABAR-2'!C19</f>
        <v>0</v>
      </c>
      <c r="E20" s="3">
        <f>'JABAR-3'!C19</f>
        <v>0</v>
      </c>
      <c r="F20" s="3">
        <f>'JABAR-4'!C19</f>
        <v>0</v>
      </c>
      <c r="G20" s="3">
        <f>'JABAR-5'!C19</f>
        <v>0</v>
      </c>
      <c r="H20" s="3">
        <f>'JABAR-6'!C19</f>
        <v>0</v>
      </c>
      <c r="I20" s="3">
        <f>'JABAR-7'!C19</f>
        <v>0</v>
      </c>
      <c r="J20" s="3">
        <f>'JABAR-8'!C19</f>
        <v>0</v>
      </c>
      <c r="K20" s="3">
        <f>'JABAR-9'!C19</f>
        <v>0</v>
      </c>
      <c r="L20" s="3">
        <f>'JABAR-10'!C19</f>
        <v>0</v>
      </c>
      <c r="M20" s="3">
        <f>'JABAR-11'!C19</f>
        <v>0</v>
      </c>
      <c r="N20" s="3">
        <f t="shared" si="0"/>
        <v>803</v>
      </c>
      <c r="O20" s="16">
        <f t="shared" si="1"/>
        <v>4.329952285867009E-5</v>
      </c>
    </row>
    <row r="21" spans="2:15" x14ac:dyDescent="0.25">
      <c r="B21" s="35" t="s">
        <v>16</v>
      </c>
      <c r="C21" s="3">
        <f>'JABAR-1'!C20</f>
        <v>2259</v>
      </c>
      <c r="D21" s="3">
        <f>'JABAR-2'!C20</f>
        <v>6410</v>
      </c>
      <c r="E21" s="3">
        <f>'JABAR-3'!C20</f>
        <v>4916</v>
      </c>
      <c r="F21" s="3">
        <f>'JABAR-4'!C20</f>
        <v>3129</v>
      </c>
      <c r="G21" s="3">
        <f>'JABAR-5'!C20</f>
        <v>633</v>
      </c>
      <c r="H21" s="3">
        <f>'JABAR-6'!C20</f>
        <v>3220</v>
      </c>
      <c r="I21" s="3">
        <f>'JABAR-7'!C20</f>
        <v>6755</v>
      </c>
      <c r="J21" s="3">
        <f>'JABAR-8'!C20</f>
        <v>3506</v>
      </c>
      <c r="K21" s="3">
        <f>'JABAR-9'!C20</f>
        <v>3958</v>
      </c>
      <c r="L21" s="3">
        <f>'JABAR-10'!C20</f>
        <v>2146</v>
      </c>
      <c r="M21" s="3">
        <f>'JABAR-11'!C20</f>
        <v>5862</v>
      </c>
      <c r="N21" s="3">
        <f t="shared" si="0"/>
        <v>42794</v>
      </c>
      <c r="O21" s="16">
        <f t="shared" si="1"/>
        <v>2.3075464274146047E-3</v>
      </c>
    </row>
    <row r="22" spans="2:15" x14ac:dyDescent="0.25">
      <c r="B22" s="35" t="s">
        <v>17</v>
      </c>
      <c r="C22" s="3">
        <f>'JABAR-1'!C21</f>
        <v>2134</v>
      </c>
      <c r="D22" s="3">
        <f>'JABAR-2'!C21</f>
        <v>6500</v>
      </c>
      <c r="E22" s="3">
        <f>'JABAR-3'!C21</f>
        <v>7453</v>
      </c>
      <c r="F22" s="3">
        <f>'JABAR-4'!C21</f>
        <v>6766</v>
      </c>
      <c r="G22" s="3">
        <f>'JABAR-5'!C21</f>
        <v>736</v>
      </c>
      <c r="H22" s="3">
        <f>'JABAR-6'!C21</f>
        <v>0</v>
      </c>
      <c r="I22" s="3">
        <f>'JABAR-7'!C21</f>
        <v>0</v>
      </c>
      <c r="J22" s="3">
        <f>'JABAR-8'!C21</f>
        <v>2417</v>
      </c>
      <c r="K22" s="3">
        <f>'JABAR-9'!C21</f>
        <v>5694</v>
      </c>
      <c r="L22" s="3">
        <f>'JABAR-10'!C21</f>
        <v>1827</v>
      </c>
      <c r="M22" s="3">
        <f>'JABAR-11'!C21</f>
        <v>3567</v>
      </c>
      <c r="N22" s="3">
        <f t="shared" si="0"/>
        <v>37094</v>
      </c>
      <c r="O22" s="16">
        <f t="shared" si="1"/>
        <v>2.0001899139719904E-3</v>
      </c>
    </row>
    <row r="23" spans="2:15" x14ac:dyDescent="0.25">
      <c r="B23" s="35" t="s">
        <v>18</v>
      </c>
      <c r="C23" s="3">
        <f>'JABAR-1'!C22</f>
        <v>15305</v>
      </c>
      <c r="D23" s="3">
        <f>'JABAR-2'!C22</f>
        <v>71889</v>
      </c>
      <c r="E23" s="3">
        <f>'JABAR-3'!C22</f>
        <v>45991</v>
      </c>
      <c r="F23" s="3">
        <f>'JABAR-4'!C22</f>
        <v>27653</v>
      </c>
      <c r="G23" s="3">
        <f>'JABAR-5'!C22</f>
        <v>12284</v>
      </c>
      <c r="H23" s="3">
        <f>'JABAR-6'!C22</f>
        <v>36868</v>
      </c>
      <c r="I23" s="3">
        <f>'JABAR-7'!C22</f>
        <v>48496</v>
      </c>
      <c r="J23" s="3">
        <f>'JABAR-8'!C22</f>
        <v>112602</v>
      </c>
      <c r="K23" s="3">
        <f>'JABAR-9'!C22</f>
        <v>70991</v>
      </c>
      <c r="L23" s="3">
        <f>'JABAR-10'!C22</f>
        <v>48891</v>
      </c>
      <c r="M23" s="3">
        <f>'JABAR-11'!C22</f>
        <v>131863</v>
      </c>
      <c r="N23" s="3">
        <f t="shared" si="0"/>
        <v>622833</v>
      </c>
      <c r="O23" s="16">
        <f t="shared" si="1"/>
        <v>3.3584522690702452E-2</v>
      </c>
    </row>
    <row r="24" spans="2:15" x14ac:dyDescent="0.25">
      <c r="B24" s="35" t="s">
        <v>19</v>
      </c>
      <c r="C24" s="3">
        <f>'JABAR-1'!C23</f>
        <v>2472</v>
      </c>
      <c r="D24" s="3">
        <f>'JABAR-2'!C23</f>
        <v>4495</v>
      </c>
      <c r="E24" s="3">
        <f>'JABAR-3'!C23</f>
        <v>7987</v>
      </c>
      <c r="F24" s="3">
        <f>'JABAR-4'!C23</f>
        <v>3754</v>
      </c>
      <c r="G24" s="3">
        <f>'JABAR-5'!C23</f>
        <v>1396</v>
      </c>
      <c r="H24" s="3">
        <f>'JABAR-6'!C23</f>
        <v>1871</v>
      </c>
      <c r="I24" s="3">
        <f>'JABAR-7'!C23</f>
        <v>1544</v>
      </c>
      <c r="J24" s="3">
        <f>'JABAR-8'!C23</f>
        <v>6762</v>
      </c>
      <c r="K24" s="3">
        <f>'JABAR-9'!C23</f>
        <v>4078</v>
      </c>
      <c r="L24" s="3">
        <f>'JABAR-10'!C23</f>
        <v>0</v>
      </c>
      <c r="M24" s="3">
        <f>'JABAR-11'!C23</f>
        <v>3251</v>
      </c>
      <c r="N24" s="3">
        <f t="shared" si="0"/>
        <v>37610</v>
      </c>
      <c r="O24" s="16">
        <f t="shared" si="1"/>
        <v>2.028013766767848E-3</v>
      </c>
    </row>
    <row r="25" spans="2:15" x14ac:dyDescent="0.25">
      <c r="B25" s="35" t="s">
        <v>20</v>
      </c>
      <c r="C25" s="3">
        <f>'JABAR-1'!C24</f>
        <v>1523</v>
      </c>
      <c r="D25" s="3">
        <f>'JABAR-2'!C24</f>
        <v>2475</v>
      </c>
      <c r="E25" s="3">
        <f>'JABAR-3'!C24</f>
        <v>4339</v>
      </c>
      <c r="F25" s="3">
        <f>'JABAR-4'!C24</f>
        <v>2610</v>
      </c>
      <c r="G25" s="3">
        <f>'JABAR-5'!C24</f>
        <v>526</v>
      </c>
      <c r="H25" s="3">
        <f>'JABAR-6'!C24</f>
        <v>2136</v>
      </c>
      <c r="I25" s="3">
        <f>'JABAR-7'!C24</f>
        <v>1745</v>
      </c>
      <c r="J25" s="3">
        <f>'JABAR-8'!C24</f>
        <v>3158</v>
      </c>
      <c r="K25" s="3">
        <f>'JABAR-9'!C24</f>
        <v>4565</v>
      </c>
      <c r="L25" s="3">
        <f>'JABAR-10'!C24</f>
        <v>5400</v>
      </c>
      <c r="M25" s="3">
        <f>'JABAR-11'!C24</f>
        <v>5776</v>
      </c>
      <c r="N25" s="3">
        <f t="shared" si="0"/>
        <v>34253</v>
      </c>
      <c r="O25" s="16">
        <f t="shared" si="1"/>
        <v>1.8469969570087503E-3</v>
      </c>
    </row>
    <row r="26" spans="2:15" x14ac:dyDescent="0.25">
      <c r="B26" s="35" t="s">
        <v>21</v>
      </c>
      <c r="C26" s="3">
        <f>'JABAR-1'!C25</f>
        <v>7873</v>
      </c>
      <c r="D26" s="3">
        <f>'JABAR-2'!C25</f>
        <v>16786</v>
      </c>
      <c r="E26" s="3">
        <f>'JABAR-3'!C25</f>
        <v>12670</v>
      </c>
      <c r="F26" s="3">
        <f>'JABAR-4'!C25</f>
        <v>17335</v>
      </c>
      <c r="G26" s="3">
        <f>'JABAR-5'!C25</f>
        <v>3795</v>
      </c>
      <c r="H26" s="3">
        <f>'JABAR-6'!C25</f>
        <v>9380</v>
      </c>
      <c r="I26" s="3">
        <f>'JABAR-7'!C25</f>
        <v>12179</v>
      </c>
      <c r="J26" s="3">
        <f>'JABAR-8'!C25</f>
        <v>8257</v>
      </c>
      <c r="K26" s="3">
        <f>'JABAR-9'!C25</f>
        <v>7636</v>
      </c>
      <c r="L26" s="3">
        <f>'JABAR-10'!C25</f>
        <v>10974</v>
      </c>
      <c r="M26" s="3">
        <f>'JABAR-11'!C25</f>
        <v>15448</v>
      </c>
      <c r="N26" s="3">
        <f t="shared" si="0"/>
        <v>122333</v>
      </c>
      <c r="O26" s="16">
        <f t="shared" si="1"/>
        <v>6.5964639226272579E-3</v>
      </c>
    </row>
    <row r="27" spans="2:15" x14ac:dyDescent="0.25">
      <c r="B27" s="35" t="s">
        <v>22</v>
      </c>
      <c r="C27" s="3">
        <f>'JABAR-1'!C26</f>
        <v>1991</v>
      </c>
      <c r="D27" s="3">
        <f>'JABAR-2'!C26</f>
        <v>5568</v>
      </c>
      <c r="E27" s="3">
        <f>'JABAR-3'!C26</f>
        <v>2492</v>
      </c>
      <c r="F27" s="3">
        <f>'JABAR-4'!C26</f>
        <v>6880</v>
      </c>
      <c r="G27" s="3">
        <f>'JABAR-5'!C26</f>
        <v>0</v>
      </c>
      <c r="H27" s="3">
        <f>'JABAR-6'!C26</f>
        <v>11616</v>
      </c>
      <c r="I27" s="3">
        <f>'JABAR-7'!C26</f>
        <v>2257</v>
      </c>
      <c r="J27" s="3">
        <f>'JABAR-8'!C26</f>
        <v>9696</v>
      </c>
      <c r="K27" s="3">
        <f>'JABAR-9'!C26</f>
        <v>4725</v>
      </c>
      <c r="L27" s="3">
        <f>'JABAR-10'!C26</f>
        <v>1161</v>
      </c>
      <c r="M27" s="3">
        <f>'JABAR-11'!C26</f>
        <v>5334</v>
      </c>
      <c r="N27" s="3">
        <f t="shared" si="0"/>
        <v>51720</v>
      </c>
      <c r="O27" s="16">
        <f t="shared" si="1"/>
        <v>2.7888559430266713E-3</v>
      </c>
    </row>
    <row r="28" spans="2:15" x14ac:dyDescent="0.25">
      <c r="B28" s="35" t="s">
        <v>23</v>
      </c>
      <c r="C28" s="3">
        <f>'JABAR-1'!C27</f>
        <v>1967</v>
      </c>
      <c r="D28" s="3">
        <f>'JABAR-2'!C27</f>
        <v>2139</v>
      </c>
      <c r="E28" s="3">
        <f>'JABAR-3'!C27</f>
        <v>3193</v>
      </c>
      <c r="F28" s="3">
        <f>'JABAR-4'!C27</f>
        <v>8948</v>
      </c>
      <c r="G28" s="3">
        <f>'JABAR-5'!C27</f>
        <v>4281</v>
      </c>
      <c r="H28" s="3">
        <f>'JABAR-6'!C27</f>
        <v>9308</v>
      </c>
      <c r="I28" s="3">
        <f>'JABAR-7'!C27</f>
        <v>1961</v>
      </c>
      <c r="J28" s="3">
        <f>'JABAR-8'!C27</f>
        <v>4266</v>
      </c>
      <c r="K28" s="3">
        <f>'JABAR-9'!C27</f>
        <v>5122</v>
      </c>
      <c r="L28" s="3">
        <f>'JABAR-10'!C27</f>
        <v>2025</v>
      </c>
      <c r="M28" s="3">
        <f>'JABAR-11'!C27</f>
        <v>4703</v>
      </c>
      <c r="N28" s="3">
        <f t="shared" si="0"/>
        <v>47913</v>
      </c>
      <c r="O28" s="16">
        <f t="shared" si="1"/>
        <v>2.5835741453642093E-3</v>
      </c>
    </row>
    <row r="29" spans="2:15" x14ac:dyDescent="0.25">
      <c r="B29" s="35" t="s">
        <v>24</v>
      </c>
      <c r="C29" s="3">
        <f>'JABAR-1'!C28</f>
        <v>1278</v>
      </c>
      <c r="D29" s="3">
        <f>'JABAR-2'!C28</f>
        <v>2072</v>
      </c>
      <c r="E29" s="3">
        <f>'JABAR-3'!C28</f>
        <v>2880</v>
      </c>
      <c r="F29" s="3">
        <f>'JABAR-4'!C28</f>
        <v>2617</v>
      </c>
      <c r="G29" s="3">
        <f>'JABAR-5'!C28</f>
        <v>0</v>
      </c>
      <c r="H29" s="3">
        <f>'JABAR-6'!C28</f>
        <v>1231</v>
      </c>
      <c r="I29" s="3">
        <f>'JABAR-7'!C28</f>
        <v>0</v>
      </c>
      <c r="J29" s="3">
        <f>'JABAR-8'!C28</f>
        <v>2411</v>
      </c>
      <c r="K29" s="3">
        <f>'JABAR-9'!C28</f>
        <v>2027</v>
      </c>
      <c r="L29" s="3">
        <f>'JABAR-10'!C28</f>
        <v>2005</v>
      </c>
      <c r="M29" s="3">
        <f>'JABAR-11'!C28</f>
        <v>2033</v>
      </c>
      <c r="N29" s="3">
        <f t="shared" si="0"/>
        <v>18554</v>
      </c>
      <c r="O29" s="16">
        <f t="shared" si="1"/>
        <v>1.0004724123533809E-3</v>
      </c>
    </row>
    <row r="30" spans="2:15" x14ac:dyDescent="0.25">
      <c r="B30" s="35" t="s">
        <v>25</v>
      </c>
      <c r="C30" s="3">
        <f>'JABAR-1'!C29</f>
        <v>2439</v>
      </c>
      <c r="D30" s="3">
        <f>'JABAR-2'!C29</f>
        <v>3212</v>
      </c>
      <c r="E30" s="3">
        <f>'JABAR-3'!C29</f>
        <v>3366</v>
      </c>
      <c r="F30" s="3">
        <f>'JABAR-4'!C29</f>
        <v>7490</v>
      </c>
      <c r="G30" s="3">
        <f>'JABAR-5'!C29</f>
        <v>744</v>
      </c>
      <c r="H30" s="3">
        <f>'JABAR-6'!C29</f>
        <v>4181</v>
      </c>
      <c r="I30" s="3">
        <f>'JABAR-7'!C29</f>
        <v>4255</v>
      </c>
      <c r="J30" s="3">
        <f>'JABAR-8'!C29</f>
        <v>2264</v>
      </c>
      <c r="K30" s="3">
        <f>'JABAR-9'!C29</f>
        <v>4165</v>
      </c>
      <c r="L30" s="3">
        <f>'JABAR-10'!C29</f>
        <v>3508</v>
      </c>
      <c r="M30" s="3">
        <f>'JABAR-11'!C29</f>
        <v>7554</v>
      </c>
      <c r="N30" s="3">
        <f t="shared" si="0"/>
        <v>43178</v>
      </c>
      <c r="O30" s="16">
        <f t="shared" si="1"/>
        <v>2.3282525504254759E-3</v>
      </c>
    </row>
    <row r="31" spans="2:15" x14ac:dyDescent="0.25">
      <c r="B31" s="35" t="s">
        <v>26</v>
      </c>
      <c r="C31" s="3">
        <f>'JABAR-1'!C30</f>
        <v>3170</v>
      </c>
      <c r="D31" s="3">
        <f>'JABAR-2'!C30</f>
        <v>6156</v>
      </c>
      <c r="E31" s="3">
        <f>'JABAR-3'!C30</f>
        <v>9368</v>
      </c>
      <c r="F31" s="3">
        <f>'JABAR-4'!C30</f>
        <v>7355</v>
      </c>
      <c r="G31" s="3">
        <f>'JABAR-5'!C30</f>
        <v>2162</v>
      </c>
      <c r="H31" s="3">
        <f>'JABAR-6'!C30</f>
        <v>6100</v>
      </c>
      <c r="I31" s="3">
        <f>'JABAR-7'!C30</f>
        <v>3102</v>
      </c>
      <c r="J31" s="3">
        <f>'JABAR-8'!C30</f>
        <v>5812</v>
      </c>
      <c r="K31" s="3">
        <f>'JABAR-9'!C30</f>
        <v>2991</v>
      </c>
      <c r="L31" s="3">
        <f>'JABAR-10'!C30</f>
        <v>5407</v>
      </c>
      <c r="M31" s="3">
        <f>'JABAR-11'!C30</f>
        <v>6617</v>
      </c>
      <c r="N31" s="3">
        <f t="shared" si="0"/>
        <v>58240</v>
      </c>
      <c r="O31" s="16">
        <f t="shared" si="1"/>
        <v>3.1404286566487495E-3</v>
      </c>
    </row>
    <row r="32" spans="2:15" x14ac:dyDescent="0.25">
      <c r="B32" s="35" t="s">
        <v>27</v>
      </c>
      <c r="C32" s="3">
        <f>'JABAR-1'!C31</f>
        <v>3854</v>
      </c>
      <c r="D32" s="3">
        <f>'JABAR-2'!C31</f>
        <v>2672</v>
      </c>
      <c r="E32" s="3">
        <f>'JABAR-3'!C31</f>
        <v>4559</v>
      </c>
      <c r="F32" s="3">
        <f>'JABAR-4'!C31</f>
        <v>2306</v>
      </c>
      <c r="G32" s="3">
        <f>'JABAR-5'!C31</f>
        <v>2089</v>
      </c>
      <c r="H32" s="3">
        <f>'JABAR-6'!C31</f>
        <v>2628</v>
      </c>
      <c r="I32" s="3">
        <f>'JABAR-7'!C31</f>
        <v>0</v>
      </c>
      <c r="J32" s="3">
        <f>'JABAR-8'!C31</f>
        <v>1898</v>
      </c>
      <c r="K32" s="3">
        <f>'JABAR-9'!C31</f>
        <v>3845</v>
      </c>
      <c r="L32" s="3">
        <f>'JABAR-10'!C31</f>
        <v>1022</v>
      </c>
      <c r="M32" s="3">
        <f>'JABAR-11'!C31</f>
        <v>2734</v>
      </c>
      <c r="N32" s="3">
        <f t="shared" si="0"/>
        <v>27607</v>
      </c>
      <c r="O32" s="16">
        <f t="shared" si="1"/>
        <v>1.48863004677373E-3</v>
      </c>
    </row>
    <row r="33" spans="2:15" x14ac:dyDescent="0.25">
      <c r="B33" s="35" t="s">
        <v>28</v>
      </c>
      <c r="C33" s="3">
        <f>'JABAR-1'!C32</f>
        <v>132594</v>
      </c>
      <c r="D33" s="3">
        <f>'JABAR-2'!C32</f>
        <v>302759</v>
      </c>
      <c r="E33" s="3">
        <f>'JABAR-3'!C32</f>
        <v>285093</v>
      </c>
      <c r="F33" s="3">
        <f>'JABAR-4'!C32</f>
        <v>262929</v>
      </c>
      <c r="G33" s="3">
        <f>'JABAR-5'!C32</f>
        <v>61809</v>
      </c>
      <c r="H33" s="3">
        <f>'JABAR-6'!C32</f>
        <v>225430</v>
      </c>
      <c r="I33" s="3">
        <f>'JABAR-7'!C32</f>
        <v>212334</v>
      </c>
      <c r="J33" s="3">
        <f>'JABAR-8'!C32</f>
        <v>396111</v>
      </c>
      <c r="K33" s="3">
        <f>'JABAR-9'!C32</f>
        <v>255850</v>
      </c>
      <c r="L33" s="3">
        <f>'JABAR-10'!C32</f>
        <v>234255</v>
      </c>
      <c r="M33" s="3">
        <f>'JABAR-11'!C32</f>
        <v>291852</v>
      </c>
      <c r="N33" s="3">
        <f t="shared" si="0"/>
        <v>2661016</v>
      </c>
      <c r="O33" s="16">
        <f t="shared" si="1"/>
        <v>0.14348782455701972</v>
      </c>
    </row>
    <row r="34" spans="2:15" x14ac:dyDescent="0.25">
      <c r="B34" s="35" t="s">
        <v>29</v>
      </c>
      <c r="C34" s="3">
        <f>'JABAR-1'!C33</f>
        <v>47030</v>
      </c>
      <c r="D34" s="3">
        <f>'JABAR-2'!C33</f>
        <v>82897</v>
      </c>
      <c r="E34" s="3">
        <f>'JABAR-3'!C33</f>
        <v>154950</v>
      </c>
      <c r="F34" s="3">
        <f>'JABAR-4'!C33</f>
        <v>167316</v>
      </c>
      <c r="G34" s="3">
        <f>'JABAR-5'!C33</f>
        <v>26194</v>
      </c>
      <c r="H34" s="3">
        <f>'JABAR-6'!C33</f>
        <v>113252</v>
      </c>
      <c r="I34" s="3">
        <f>'JABAR-7'!C33</f>
        <v>55795</v>
      </c>
      <c r="J34" s="3">
        <f>'JABAR-8'!C33</f>
        <v>56091</v>
      </c>
      <c r="K34" s="3">
        <f>'JABAR-9'!C33</f>
        <v>116987</v>
      </c>
      <c r="L34" s="3">
        <f>'JABAR-10'!C33</f>
        <v>78031</v>
      </c>
      <c r="M34" s="3">
        <f>'JABAR-11'!C33</f>
        <v>318493</v>
      </c>
      <c r="N34" s="3">
        <f t="shared" si="0"/>
        <v>1217036</v>
      </c>
      <c r="O34" s="16">
        <f t="shared" si="1"/>
        <v>6.562525292879752E-2</v>
      </c>
    </row>
    <row r="35" spans="2:15" x14ac:dyDescent="0.25">
      <c r="B35" s="35" t="s">
        <v>30</v>
      </c>
      <c r="C35" s="3">
        <f>'JABAR-1'!C34</f>
        <v>36494</v>
      </c>
      <c r="D35" s="3">
        <f>'JABAR-2'!C34</f>
        <v>13685</v>
      </c>
      <c r="E35" s="3">
        <f>'JABAR-3'!C34</f>
        <v>2488</v>
      </c>
      <c r="F35" s="3">
        <f>'JABAR-4'!C34</f>
        <v>19509</v>
      </c>
      <c r="G35" s="3">
        <f>'JABAR-5'!C34</f>
        <v>14622</v>
      </c>
      <c r="H35" s="3">
        <f>'JABAR-6'!C34</f>
        <v>44927</v>
      </c>
      <c r="I35" s="3">
        <f>'JABAR-7'!C34</f>
        <v>5114</v>
      </c>
      <c r="J35" s="3">
        <f>'JABAR-8'!C34</f>
        <v>6792</v>
      </c>
      <c r="K35" s="3">
        <f>'JABAR-9'!C34</f>
        <v>3578</v>
      </c>
      <c r="L35" s="3">
        <f>'JABAR-10'!C34</f>
        <v>0</v>
      </c>
      <c r="M35" s="3">
        <f>'JABAR-11'!C34</f>
        <v>3692</v>
      </c>
      <c r="N35" s="3">
        <f t="shared" si="0"/>
        <v>150901</v>
      </c>
      <c r="O35" s="16">
        <f t="shared" si="1"/>
        <v>8.136913199123505E-3</v>
      </c>
    </row>
    <row r="36" spans="2:15" x14ac:dyDescent="0.25">
      <c r="B36" s="35" t="s">
        <v>31</v>
      </c>
      <c r="C36" s="3">
        <f>'JABAR-1'!C35</f>
        <v>1964</v>
      </c>
      <c r="D36" s="3">
        <f>'JABAR-2'!C35</f>
        <v>4303</v>
      </c>
      <c r="E36" s="3">
        <f>'JABAR-3'!C35</f>
        <v>1939</v>
      </c>
      <c r="F36" s="3">
        <f>'JABAR-4'!C35</f>
        <v>2907</v>
      </c>
      <c r="G36" s="3">
        <f>'JABAR-5'!C35</f>
        <v>1718</v>
      </c>
      <c r="H36" s="3">
        <f>'JABAR-6'!C35</f>
        <v>1809</v>
      </c>
      <c r="I36" s="3">
        <f>'JABAR-7'!C35</f>
        <v>1132</v>
      </c>
      <c r="J36" s="3">
        <f>'JABAR-8'!C35</f>
        <v>2705</v>
      </c>
      <c r="K36" s="3">
        <f>'JABAR-9'!C35</f>
        <v>3242</v>
      </c>
      <c r="L36" s="3">
        <f>'JABAR-10'!C35</f>
        <v>2292</v>
      </c>
      <c r="M36" s="3">
        <f>'JABAR-11'!C35</f>
        <v>3617</v>
      </c>
      <c r="N36" s="3">
        <f t="shared" si="0"/>
        <v>27628</v>
      </c>
      <c r="O36" s="16">
        <f t="shared" si="1"/>
        <v>1.4897624128758869E-3</v>
      </c>
    </row>
    <row r="37" spans="2:15" x14ac:dyDescent="0.25">
      <c r="B37" s="35" t="s">
        <v>32</v>
      </c>
      <c r="C37" s="3">
        <f>'JABAR-1'!C36</f>
        <v>28253</v>
      </c>
      <c r="D37" s="3">
        <f>'JABAR-2'!C36</f>
        <v>65730</v>
      </c>
      <c r="E37" s="3">
        <f>'JABAR-3'!C36</f>
        <v>38621</v>
      </c>
      <c r="F37" s="3">
        <f>'JABAR-4'!C36</f>
        <v>42836</v>
      </c>
      <c r="G37" s="3">
        <f>'JABAR-5'!C36</f>
        <v>10185</v>
      </c>
      <c r="H37" s="3">
        <f>'JABAR-6'!C36</f>
        <v>32227</v>
      </c>
      <c r="I37" s="3">
        <f>'JABAR-7'!C36</f>
        <v>37203</v>
      </c>
      <c r="J37" s="3">
        <f>'JABAR-8'!C36</f>
        <v>30669</v>
      </c>
      <c r="K37" s="3">
        <f>'JABAR-9'!C36</f>
        <v>28645</v>
      </c>
      <c r="L37" s="3">
        <f>'JABAR-10'!C36</f>
        <v>26538</v>
      </c>
      <c r="M37" s="3">
        <f>'JABAR-11'!C36</f>
        <v>45474</v>
      </c>
      <c r="N37" s="3">
        <f t="shared" si="0"/>
        <v>386381</v>
      </c>
      <c r="O37" s="16">
        <f t="shared" si="1"/>
        <v>2.0834511757977344E-2</v>
      </c>
    </row>
    <row r="38" spans="2:15" x14ac:dyDescent="0.25">
      <c r="B38" s="35" t="s">
        <v>33</v>
      </c>
      <c r="C38" s="3">
        <f>'JABAR-1'!C37</f>
        <v>131235</v>
      </c>
      <c r="D38" s="3">
        <f>'JABAR-2'!C37</f>
        <v>319952</v>
      </c>
      <c r="E38" s="3">
        <f>'JABAR-3'!C37</f>
        <v>269436</v>
      </c>
      <c r="F38" s="3">
        <f>'JABAR-4'!C37</f>
        <v>272851</v>
      </c>
      <c r="G38" s="3">
        <f>'JABAR-5'!C37</f>
        <v>52862</v>
      </c>
      <c r="H38" s="3">
        <f>'JABAR-6'!C37</f>
        <v>201814</v>
      </c>
      <c r="I38" s="3">
        <f>'JABAR-7'!C37</f>
        <v>184890</v>
      </c>
      <c r="J38" s="3">
        <f>'JABAR-8'!C37</f>
        <v>372007</v>
      </c>
      <c r="K38" s="3">
        <f>'JABAR-9'!C37</f>
        <v>432680</v>
      </c>
      <c r="L38" s="3">
        <f>'JABAR-10'!C37</f>
        <v>303012</v>
      </c>
      <c r="M38" s="3">
        <f>'JABAR-11'!C37</f>
        <v>215354</v>
      </c>
      <c r="N38" s="3">
        <f t="shared" si="0"/>
        <v>2756093</v>
      </c>
      <c r="O38" s="16">
        <f t="shared" si="1"/>
        <v>0.14861458512343789</v>
      </c>
    </row>
    <row r="39" spans="2:15" x14ac:dyDescent="0.25">
      <c r="B39" s="35" t="s">
        <v>34</v>
      </c>
      <c r="C39" s="3">
        <f>'JABAR-1'!C38</f>
        <v>3832</v>
      </c>
      <c r="D39" s="3">
        <f>'JABAR-2'!C38</f>
        <v>4693</v>
      </c>
      <c r="E39" s="3">
        <f>'JABAR-3'!C38</f>
        <v>8157</v>
      </c>
      <c r="F39" s="3">
        <f>'JABAR-4'!C38</f>
        <v>9849</v>
      </c>
      <c r="G39" s="3">
        <f>'JABAR-5'!C38</f>
        <v>5104</v>
      </c>
      <c r="H39" s="3">
        <f>'JABAR-6'!C38</f>
        <v>11423</v>
      </c>
      <c r="I39" s="3">
        <f>'JABAR-7'!C38</f>
        <v>8402</v>
      </c>
      <c r="J39" s="3">
        <f>'JABAR-8'!C38</f>
        <v>1894</v>
      </c>
      <c r="K39" s="3">
        <f>'JABAR-9'!C38</f>
        <v>8665</v>
      </c>
      <c r="L39" s="3">
        <f>'JABAR-10'!C38</f>
        <v>2470</v>
      </c>
      <c r="M39" s="3">
        <f>'JABAR-11'!C38</f>
        <v>19392</v>
      </c>
      <c r="N39" s="3">
        <f t="shared" si="0"/>
        <v>83881</v>
      </c>
      <c r="O39" s="16">
        <f t="shared" si="1"/>
        <v>4.5230476673824476E-3</v>
      </c>
    </row>
    <row r="40" spans="2:15" x14ac:dyDescent="0.25">
      <c r="B40" s="35" t="s">
        <v>35</v>
      </c>
      <c r="C40" s="3">
        <f>'JABAR-1'!C39</f>
        <v>2248</v>
      </c>
      <c r="D40" s="3">
        <f>'JABAR-2'!C39</f>
        <v>4414</v>
      </c>
      <c r="E40" s="3">
        <f>'JABAR-3'!C39</f>
        <v>7227</v>
      </c>
      <c r="F40" s="3">
        <f>'JABAR-4'!C39</f>
        <v>5757</v>
      </c>
      <c r="G40" s="3">
        <f>'JABAR-5'!C39</f>
        <v>1417</v>
      </c>
      <c r="H40" s="3">
        <f>'JABAR-6'!C39</f>
        <v>5142</v>
      </c>
      <c r="I40" s="3">
        <f>'JABAR-7'!C39</f>
        <v>2939</v>
      </c>
      <c r="J40" s="3">
        <f>'JABAR-8'!C39</f>
        <v>3368</v>
      </c>
      <c r="K40" s="3">
        <f>'JABAR-9'!C39</f>
        <v>21801</v>
      </c>
      <c r="L40" s="3">
        <f>'JABAR-10'!C39</f>
        <v>2616</v>
      </c>
      <c r="M40" s="3">
        <f>'JABAR-11'!C39</f>
        <v>5701</v>
      </c>
      <c r="N40" s="3">
        <f t="shared" si="0"/>
        <v>62630</v>
      </c>
      <c r="O40" s="16">
        <f t="shared" si="1"/>
        <v>3.3771470941949037E-3</v>
      </c>
    </row>
    <row r="41" spans="2:15" x14ac:dyDescent="0.25">
      <c r="B41" s="35" t="s">
        <v>36</v>
      </c>
      <c r="C41" s="3">
        <f>'JABAR-1'!C40</f>
        <v>518122</v>
      </c>
      <c r="D41" s="3">
        <f>'JABAR-2'!C40</f>
        <v>579429</v>
      </c>
      <c r="E41" s="3">
        <f>'JABAR-3'!C40</f>
        <v>527071</v>
      </c>
      <c r="F41" s="3">
        <f>'JABAR-4'!C40</f>
        <v>706683</v>
      </c>
      <c r="G41" s="3">
        <f>'JABAR-5'!C40</f>
        <v>207328</v>
      </c>
      <c r="H41" s="3">
        <f>'JABAR-6'!C40</f>
        <v>442335</v>
      </c>
      <c r="I41" s="3">
        <f>'JABAR-7'!C40</f>
        <v>274798</v>
      </c>
      <c r="J41" s="3">
        <f>'JABAR-8'!C40</f>
        <v>244406</v>
      </c>
      <c r="K41" s="3">
        <f>'JABAR-9'!C40</f>
        <v>299820</v>
      </c>
      <c r="L41" s="3">
        <f>'JABAR-10'!C40</f>
        <v>272609</v>
      </c>
      <c r="M41" s="3">
        <f>'JABAR-11'!C40</f>
        <v>476324</v>
      </c>
      <c r="N41" s="3">
        <f t="shared" si="0"/>
        <v>4548925</v>
      </c>
      <c r="O41" s="16">
        <f t="shared" si="1"/>
        <v>0.2452880224406922</v>
      </c>
    </row>
    <row r="42" spans="2:15" x14ac:dyDescent="0.25">
      <c r="B42" s="35" t="s">
        <v>37</v>
      </c>
      <c r="C42" s="3">
        <f>'JABAR-1'!C41</f>
        <v>2518</v>
      </c>
      <c r="D42" s="3">
        <f>'JABAR-2'!C41</f>
        <v>3301</v>
      </c>
      <c r="E42" s="3">
        <f>'JABAR-3'!C41</f>
        <v>2802</v>
      </c>
      <c r="F42" s="3">
        <f>'JABAR-4'!C41</f>
        <v>5249</v>
      </c>
      <c r="G42" s="3">
        <f>'JABAR-5'!C41</f>
        <v>2254</v>
      </c>
      <c r="H42" s="3">
        <f>'JABAR-6'!C41</f>
        <v>5525</v>
      </c>
      <c r="I42" s="3">
        <f>'JABAR-7'!C41</f>
        <v>1414</v>
      </c>
      <c r="J42" s="3">
        <f>'JABAR-8'!C41</f>
        <v>1647</v>
      </c>
      <c r="K42" s="3">
        <f>'JABAR-9'!C41</f>
        <v>1550</v>
      </c>
      <c r="L42" s="3">
        <f>'JABAR-10'!C41</f>
        <v>1370</v>
      </c>
      <c r="M42" s="3">
        <f>'JABAR-11'!C41</f>
        <v>0</v>
      </c>
      <c r="N42" s="3">
        <f t="shared" si="0"/>
        <v>27630</v>
      </c>
      <c r="O42" s="16">
        <f t="shared" si="1"/>
        <v>1.4898702572665684E-3</v>
      </c>
    </row>
    <row r="43" spans="2:15" x14ac:dyDescent="0.25">
      <c r="B43" s="35" t="s">
        <v>38</v>
      </c>
      <c r="C43" s="3">
        <f>'JABAR-1'!C42</f>
        <v>1408</v>
      </c>
      <c r="D43" s="3">
        <f>'JABAR-2'!C42</f>
        <v>4419</v>
      </c>
      <c r="E43" s="3">
        <f>'JABAR-3'!C42</f>
        <v>5112</v>
      </c>
      <c r="F43" s="3">
        <f>'JABAR-4'!C42</f>
        <v>2536</v>
      </c>
      <c r="G43" s="3">
        <f>'JABAR-5'!C42</f>
        <v>750</v>
      </c>
      <c r="H43" s="3">
        <f>'JABAR-6'!C42</f>
        <v>2260</v>
      </c>
      <c r="I43" s="3">
        <f>'JABAR-7'!C42</f>
        <v>1892</v>
      </c>
      <c r="J43" s="3">
        <f>'JABAR-8'!C42</f>
        <v>3750</v>
      </c>
      <c r="K43" s="3">
        <f>'JABAR-9'!C42</f>
        <v>0</v>
      </c>
      <c r="L43" s="3">
        <f>'JABAR-10'!C42</f>
        <v>2739</v>
      </c>
      <c r="M43" s="3">
        <f>'JABAR-11'!C42</f>
        <v>3602</v>
      </c>
      <c r="N43" s="3">
        <f t="shared" si="0"/>
        <v>28468</v>
      </c>
      <c r="O43" s="16">
        <f t="shared" si="1"/>
        <v>1.535057056962167E-3</v>
      </c>
    </row>
    <row r="44" spans="2:15" x14ac:dyDescent="0.25">
      <c r="B44" s="35" t="s">
        <v>39</v>
      </c>
      <c r="C44" s="3">
        <f>'JABAR-1'!C43</f>
        <v>8907</v>
      </c>
      <c r="D44" s="3">
        <f>'JABAR-2'!C43</f>
        <v>10674</v>
      </c>
      <c r="E44" s="3">
        <f>'JABAR-3'!C43</f>
        <v>9805</v>
      </c>
      <c r="F44" s="3">
        <f>'JABAR-4'!C43</f>
        <v>5296</v>
      </c>
      <c r="G44" s="3">
        <f>'JABAR-5'!C43</f>
        <v>2213</v>
      </c>
      <c r="H44" s="3">
        <f>'JABAR-6'!C43</f>
        <v>6965</v>
      </c>
      <c r="I44" s="3">
        <f>'JABAR-7'!C43</f>
        <v>4394</v>
      </c>
      <c r="J44" s="3">
        <f>'JABAR-8'!C43</f>
        <v>35676</v>
      </c>
      <c r="K44" s="3">
        <f>'JABAR-9'!C43</f>
        <v>15490</v>
      </c>
      <c r="L44" s="3">
        <f>'JABAR-10'!C43</f>
        <v>3872</v>
      </c>
      <c r="M44" s="3">
        <f>'JABAR-11'!C43</f>
        <v>9267</v>
      </c>
      <c r="N44" s="3">
        <f t="shared" si="0"/>
        <v>112559</v>
      </c>
      <c r="O44" s="16">
        <f t="shared" si="1"/>
        <v>6.0694283853661851E-3</v>
      </c>
    </row>
    <row r="45" spans="2:15" x14ac:dyDescent="0.25">
      <c r="B45" s="35" t="s">
        <v>40</v>
      </c>
      <c r="C45" s="3">
        <f>'JABAR-1'!C44</f>
        <v>1140</v>
      </c>
      <c r="D45" s="3">
        <f>'JABAR-2'!C44</f>
        <v>1277</v>
      </c>
      <c r="E45" s="3">
        <f>'JABAR-3'!C44</f>
        <v>0</v>
      </c>
      <c r="F45" s="3">
        <f>'JABAR-4'!C44</f>
        <v>0</v>
      </c>
      <c r="G45" s="3">
        <f>'JABAR-5'!C44</f>
        <v>211</v>
      </c>
      <c r="H45" s="3">
        <f>'JABAR-6'!C44</f>
        <v>0</v>
      </c>
      <c r="I45" s="3">
        <f>'JABAR-7'!C44</f>
        <v>0</v>
      </c>
      <c r="J45" s="3">
        <f>'JABAR-8'!C44</f>
        <v>0</v>
      </c>
      <c r="K45" s="3">
        <f>'JABAR-9'!C44</f>
        <v>0</v>
      </c>
      <c r="L45" s="3">
        <f>'JABAR-10'!C44</f>
        <v>0</v>
      </c>
      <c r="M45" s="3">
        <f>'JABAR-11'!C44</f>
        <v>0</v>
      </c>
      <c r="N45" s="3">
        <f t="shared" si="0"/>
        <v>2628</v>
      </c>
      <c r="O45" s="16">
        <f t="shared" si="1"/>
        <v>1.4170752935564756E-4</v>
      </c>
    </row>
    <row r="46" spans="2:15" x14ac:dyDescent="0.25">
      <c r="B46" s="35" t="s">
        <v>41</v>
      </c>
      <c r="C46" s="3">
        <f>'JABAR-1'!C45</f>
        <v>1158</v>
      </c>
      <c r="D46" s="3">
        <f>'JABAR-2'!C45</f>
        <v>0</v>
      </c>
      <c r="E46" s="3">
        <f>'JABAR-3'!C45</f>
        <v>2320</v>
      </c>
      <c r="F46" s="3">
        <f>'JABAR-4'!C45</f>
        <v>0</v>
      </c>
      <c r="G46" s="3">
        <f>'JABAR-5'!C45</f>
        <v>718</v>
      </c>
      <c r="H46" s="3">
        <f>'JABAR-6'!C45</f>
        <v>0</v>
      </c>
      <c r="I46" s="3">
        <f>'JABAR-7'!C45</f>
        <v>0</v>
      </c>
      <c r="J46" s="3">
        <f>'JABAR-8'!C45</f>
        <v>0</v>
      </c>
      <c r="K46" s="3">
        <f>'JABAR-9'!C45</f>
        <v>0</v>
      </c>
      <c r="L46" s="3">
        <f>'JABAR-10'!C45</f>
        <v>0</v>
      </c>
      <c r="M46" s="3">
        <f>'JABAR-11'!C45</f>
        <v>2235</v>
      </c>
      <c r="N46" s="3">
        <f t="shared" si="0"/>
        <v>6431</v>
      </c>
      <c r="O46" s="16">
        <f t="shared" si="1"/>
        <v>3.4677363823674637E-4</v>
      </c>
    </row>
    <row r="47" spans="2:15" x14ac:dyDescent="0.25">
      <c r="B47" s="35" t="s">
        <v>42</v>
      </c>
      <c r="C47" s="3">
        <f>'JABAR-1'!C46</f>
        <v>588</v>
      </c>
      <c r="D47" s="3">
        <f>'JABAR-2'!C46</f>
        <v>882</v>
      </c>
      <c r="E47" s="3">
        <f>'JABAR-3'!C46</f>
        <v>2052</v>
      </c>
      <c r="F47" s="3">
        <f>'JABAR-4'!C46</f>
        <v>1263</v>
      </c>
      <c r="G47" s="3">
        <f>'JABAR-5'!C46</f>
        <v>291</v>
      </c>
      <c r="H47" s="3">
        <f>'JABAR-6'!C46</f>
        <v>2297</v>
      </c>
      <c r="I47" s="3">
        <f>'JABAR-7'!C46</f>
        <v>617</v>
      </c>
      <c r="J47" s="3">
        <f>'JABAR-8'!C46</f>
        <v>878</v>
      </c>
      <c r="K47" s="3">
        <f>'JABAR-9'!C46</f>
        <v>1065</v>
      </c>
      <c r="L47" s="3">
        <f>'JABAR-10'!C46</f>
        <v>617</v>
      </c>
      <c r="M47" s="3">
        <f>'JABAR-11'!C46</f>
        <v>1064</v>
      </c>
      <c r="N47" s="3">
        <f t="shared" si="0"/>
        <v>11614</v>
      </c>
      <c r="O47" s="16">
        <f t="shared" si="1"/>
        <v>6.2625237668816243E-4</v>
      </c>
    </row>
    <row r="48" spans="2:15" x14ac:dyDescent="0.25">
      <c r="B48" s="35" t="s">
        <v>43</v>
      </c>
      <c r="C48" s="3">
        <f>'JABAR-1'!C47</f>
        <v>2553</v>
      </c>
      <c r="D48" s="3">
        <f>'JABAR-2'!C47</f>
        <v>4226</v>
      </c>
      <c r="E48" s="3">
        <f>'JABAR-3'!C47</f>
        <v>2014</v>
      </c>
      <c r="F48" s="3">
        <f>'JABAR-4'!C47</f>
        <v>3740</v>
      </c>
      <c r="G48" s="3">
        <f>'JABAR-5'!C47</f>
        <v>622</v>
      </c>
      <c r="H48" s="3">
        <f>'JABAR-6'!C47</f>
        <v>2081</v>
      </c>
      <c r="I48" s="3">
        <f>'JABAR-7'!C47</f>
        <v>1236</v>
      </c>
      <c r="J48" s="3">
        <f>'JABAR-8'!C47</f>
        <v>1137</v>
      </c>
      <c r="K48" s="3">
        <f>'JABAR-9'!C47</f>
        <v>0</v>
      </c>
      <c r="L48" s="3">
        <f>'JABAR-10'!C47</f>
        <v>646</v>
      </c>
      <c r="M48" s="3">
        <f>'JABAR-11'!C47</f>
        <v>1092</v>
      </c>
      <c r="N48" s="3">
        <f t="shared" si="0"/>
        <v>19347</v>
      </c>
      <c r="O48" s="16">
        <f t="shared" si="1"/>
        <v>1.0432327132586427E-3</v>
      </c>
    </row>
    <row r="49" spans="2:15" x14ac:dyDescent="0.25">
      <c r="B49" s="36" t="s">
        <v>45</v>
      </c>
      <c r="C49" s="3">
        <f>'JABAR-1'!C48</f>
        <v>1355841</v>
      </c>
      <c r="D49" s="3">
        <f>'JABAR-2'!C48</f>
        <v>2102664</v>
      </c>
      <c r="E49" s="3">
        <f>'JABAR-3'!C48</f>
        <v>1992892</v>
      </c>
      <c r="F49" s="3">
        <f>'JABAR-4'!C48</f>
        <v>2240342</v>
      </c>
      <c r="G49" s="3">
        <f>'JABAR-5'!C48</f>
        <v>663763</v>
      </c>
      <c r="H49" s="3">
        <f>'JABAR-6'!C48</f>
        <v>1767410</v>
      </c>
      <c r="I49" s="3">
        <f>'JABAR-7'!C48</f>
        <v>1246407</v>
      </c>
      <c r="J49" s="3">
        <f>'JABAR-8'!C48</f>
        <v>1769674</v>
      </c>
      <c r="K49" s="3">
        <f>'JABAR-9'!C48</f>
        <v>1836064</v>
      </c>
      <c r="L49" s="3">
        <f>'JABAR-10'!C48</f>
        <v>1389571</v>
      </c>
      <c r="M49" s="3">
        <f>'JABAR-11'!C48</f>
        <v>2180611</v>
      </c>
      <c r="N49" s="3">
        <f t="shared" si="0"/>
        <v>18545239</v>
      </c>
      <c r="O49" s="16">
        <f t="shared" si="1"/>
        <v>1</v>
      </c>
    </row>
    <row r="50" spans="2:15" x14ac:dyDescent="0.25">
      <c r="B50" s="24" t="s">
        <v>46</v>
      </c>
      <c r="C50" s="3">
        <f>'JABAR-1'!C49</f>
        <v>0</v>
      </c>
      <c r="D50" s="3">
        <f>'JABAR-2'!C49</f>
        <v>0</v>
      </c>
      <c r="E50" s="3">
        <f>'JABAR-3'!C49</f>
        <v>0</v>
      </c>
      <c r="F50" s="3">
        <f>'JABAR-4'!C49</f>
        <v>0</v>
      </c>
      <c r="G50" s="3">
        <f>'JABAR-5'!C49</f>
        <v>0</v>
      </c>
      <c r="H50" s="3">
        <f>'JABAR-6'!C49</f>
        <v>0</v>
      </c>
      <c r="I50" s="3">
        <f>'JABAR-7'!C49</f>
        <v>0</v>
      </c>
      <c r="J50" s="3">
        <f>'JABAR-8'!C49</f>
        <v>0</v>
      </c>
      <c r="K50" s="3">
        <f>'JABAR-9'!C49</f>
        <v>0</v>
      </c>
      <c r="L50" s="3">
        <f>'JABAR-10'!C49</f>
        <v>0</v>
      </c>
      <c r="M50" s="3">
        <f>'JABAR-11'!C49</f>
        <v>0</v>
      </c>
      <c r="N50" s="3">
        <f t="shared" si="0"/>
        <v>0</v>
      </c>
      <c r="O50" s="16">
        <f t="shared" si="1"/>
        <v>0</v>
      </c>
    </row>
    <row r="51" spans="2:15" x14ac:dyDescent="0.25">
      <c r="B51" s="37" t="s">
        <v>47</v>
      </c>
      <c r="C51" s="3">
        <f>'JABAR-1'!C50</f>
        <v>1355841</v>
      </c>
      <c r="D51" s="3">
        <f>'JABAR-2'!C50</f>
        <v>2102664</v>
      </c>
      <c r="E51" s="3">
        <f>'JABAR-3'!C50</f>
        <v>1992892</v>
      </c>
      <c r="F51" s="3">
        <f>'JABAR-4'!C50</f>
        <v>2240342</v>
      </c>
      <c r="G51" s="3">
        <f>'JABAR-5'!C50</f>
        <v>663763</v>
      </c>
      <c r="H51" s="3">
        <f>'JABAR-6'!C50</f>
        <v>1767410</v>
      </c>
      <c r="I51" s="3">
        <f>'JABAR-7'!C50</f>
        <v>1246407</v>
      </c>
      <c r="J51" s="3">
        <f>'JABAR-8'!C50</f>
        <v>1769674</v>
      </c>
      <c r="K51" s="3">
        <f>'JABAR-9'!C50</f>
        <v>1836064</v>
      </c>
      <c r="L51" s="3">
        <f>'JABAR-10'!C50</f>
        <v>1389571</v>
      </c>
      <c r="M51" s="3">
        <f>'JABAR-11'!C50</f>
        <v>2180611</v>
      </c>
      <c r="N51" s="3">
        <f t="shared" si="0"/>
        <v>18545239</v>
      </c>
      <c r="O51" s="16">
        <f t="shared" si="1"/>
        <v>1</v>
      </c>
    </row>
    <row r="59" spans="2:15" ht="14.25" customHeigh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abSelected="1" zoomScale="60" zoomScaleNormal="60" workbookViewId="0">
      <selection activeCell="V4" sqref="V4"/>
    </sheetView>
  </sheetViews>
  <sheetFormatPr defaultRowHeight="15" x14ac:dyDescent="0.25"/>
  <cols>
    <col min="3" max="3" width="13.42578125" customWidth="1"/>
    <col min="4" max="4" width="14.7109375" customWidth="1"/>
    <col min="5" max="5" width="10.140625" customWidth="1"/>
  </cols>
  <sheetData>
    <row r="2" spans="2:6" x14ac:dyDescent="0.25">
      <c r="C2" s="25" t="s">
        <v>69</v>
      </c>
      <c r="D2" s="25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f>'REKAP-JABAR'!D5</f>
        <v>18545199</v>
      </c>
      <c r="E5" s="4">
        <f>D5/D7</f>
        <v>0.87450520488878292</v>
      </c>
    </row>
    <row r="6" spans="2:6" x14ac:dyDescent="0.25">
      <c r="C6" s="2" t="s">
        <v>5</v>
      </c>
      <c r="D6" s="3">
        <f>'REKAP-JABAR'!D6</f>
        <v>2661306</v>
      </c>
      <c r="E6" s="4">
        <f>D6/D7</f>
        <v>0.12549479511121706</v>
      </c>
    </row>
    <row r="7" spans="2:6" x14ac:dyDescent="0.25">
      <c r="C7" s="2" t="s">
        <v>48</v>
      </c>
      <c r="D7" s="3">
        <f>SUM(D5:D6)</f>
        <v>21206505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f>'REKAP-JABAR'!N11</f>
        <v>603394</v>
      </c>
      <c r="D10" s="16">
        <f t="shared" ref="D10:D49" si="0">C10/C$48</f>
        <v>3.2536329135472455E-2</v>
      </c>
    </row>
    <row r="11" spans="2:6" x14ac:dyDescent="0.25">
      <c r="B11" s="7" t="s">
        <v>7</v>
      </c>
      <c r="C11" s="3">
        <f>'REKAP-JABAR'!N12</f>
        <v>329539</v>
      </c>
      <c r="D11" s="16">
        <f t="shared" si="0"/>
        <v>1.7769466330415047E-2</v>
      </c>
    </row>
    <row r="12" spans="2:6" x14ac:dyDescent="0.25">
      <c r="B12" s="7" t="s">
        <v>8</v>
      </c>
      <c r="C12" s="3">
        <f>'REKAP-JABAR'!N13</f>
        <v>83447</v>
      </c>
      <c r="D12" s="16">
        <f t="shared" si="0"/>
        <v>4.4996454346045364E-3</v>
      </c>
    </row>
    <row r="13" spans="2:6" x14ac:dyDescent="0.25">
      <c r="B13" s="7" t="s">
        <v>9</v>
      </c>
      <c r="C13" s="3">
        <f>'REKAP-JABAR'!N14</f>
        <v>160754</v>
      </c>
      <c r="D13" s="16">
        <f t="shared" si="0"/>
        <v>8.6682085898165031E-3</v>
      </c>
    </row>
    <row r="14" spans="2:6" x14ac:dyDescent="0.25">
      <c r="B14" s="7" t="s">
        <v>10</v>
      </c>
      <c r="C14" s="3">
        <f>'REKAP-JABAR'!N15</f>
        <v>925647</v>
      </c>
      <c r="D14" s="16">
        <f t="shared" si="0"/>
        <v>4.9912918350634362E-2</v>
      </c>
    </row>
    <row r="15" spans="2:6" x14ac:dyDescent="0.25">
      <c r="B15" s="7" t="s">
        <v>11</v>
      </c>
      <c r="C15" s="3">
        <f>'REKAP-JABAR'!N16</f>
        <v>114529</v>
      </c>
      <c r="D15" s="16">
        <f t="shared" si="0"/>
        <v>6.1756551101875799E-3</v>
      </c>
    </row>
    <row r="16" spans="2:6" x14ac:dyDescent="0.25">
      <c r="B16" s="7" t="s">
        <v>12</v>
      </c>
      <c r="C16" s="3">
        <f>'REKAP-JABAR'!N17</f>
        <v>159835</v>
      </c>
      <c r="D16" s="16">
        <f t="shared" si="0"/>
        <v>8.6186540922982974E-3</v>
      </c>
    </row>
    <row r="17" spans="2:4" x14ac:dyDescent="0.25">
      <c r="B17" s="7" t="s">
        <v>13</v>
      </c>
      <c r="C17" s="3">
        <f>'REKAP-JABAR'!N18</f>
        <v>2128147</v>
      </c>
      <c r="D17" s="16">
        <f t="shared" si="0"/>
        <v>0.11475435824795788</v>
      </c>
    </row>
    <row r="18" spans="2:4" x14ac:dyDescent="0.25">
      <c r="B18" s="7" t="s">
        <v>14</v>
      </c>
      <c r="C18" s="3">
        <f>'REKAP-JABAR'!N19</f>
        <v>791847</v>
      </c>
      <c r="D18" s="16">
        <f t="shared" si="0"/>
        <v>4.2698128614034041E-2</v>
      </c>
    </row>
    <row r="19" spans="2:4" x14ac:dyDescent="0.25">
      <c r="B19" s="7" t="s">
        <v>15</v>
      </c>
      <c r="C19" s="3">
        <f>'REKAP-JABAR'!N20</f>
        <v>803</v>
      </c>
      <c r="D19" s="16">
        <f t="shared" si="0"/>
        <v>4.329952285867009E-5</v>
      </c>
    </row>
    <row r="20" spans="2:4" x14ac:dyDescent="0.25">
      <c r="B20" s="7" t="s">
        <v>16</v>
      </c>
      <c r="C20" s="3">
        <f>'REKAP-JABAR'!N21</f>
        <v>42794</v>
      </c>
      <c r="D20" s="16">
        <f t="shared" si="0"/>
        <v>2.3075464274146047E-3</v>
      </c>
    </row>
    <row r="21" spans="2:4" x14ac:dyDescent="0.25">
      <c r="B21" s="7" t="s">
        <v>17</v>
      </c>
      <c r="C21" s="3">
        <f>'REKAP-JABAR'!N22</f>
        <v>37094</v>
      </c>
      <c r="D21" s="16">
        <f t="shared" si="0"/>
        <v>2.0001899139719904E-3</v>
      </c>
    </row>
    <row r="22" spans="2:4" x14ac:dyDescent="0.25">
      <c r="B22" s="7" t="s">
        <v>18</v>
      </c>
      <c r="C22" s="3">
        <f>'REKAP-JABAR'!N23</f>
        <v>622833</v>
      </c>
      <c r="D22" s="16">
        <f t="shared" si="0"/>
        <v>3.3584522690702452E-2</v>
      </c>
    </row>
    <row r="23" spans="2:4" x14ac:dyDescent="0.25">
      <c r="B23" s="7" t="s">
        <v>19</v>
      </c>
      <c r="C23" s="3">
        <f>'REKAP-JABAR'!N24</f>
        <v>37610</v>
      </c>
      <c r="D23" s="16">
        <f t="shared" si="0"/>
        <v>2.028013766767848E-3</v>
      </c>
    </row>
    <row r="24" spans="2:4" x14ac:dyDescent="0.25">
      <c r="B24" s="7" t="s">
        <v>20</v>
      </c>
      <c r="C24" s="3">
        <f>'REKAP-JABAR'!N25</f>
        <v>34253</v>
      </c>
      <c r="D24" s="16">
        <f t="shared" si="0"/>
        <v>1.8469969570087503E-3</v>
      </c>
    </row>
    <row r="25" spans="2:4" x14ac:dyDescent="0.25">
      <c r="B25" s="7" t="s">
        <v>21</v>
      </c>
      <c r="C25" s="3">
        <f>'REKAP-JABAR'!N26</f>
        <v>122333</v>
      </c>
      <c r="D25" s="16">
        <f t="shared" si="0"/>
        <v>6.5964639226272579E-3</v>
      </c>
    </row>
    <row r="26" spans="2:4" x14ac:dyDescent="0.25">
      <c r="B26" s="7" t="s">
        <v>22</v>
      </c>
      <c r="C26" s="3">
        <f>'REKAP-JABAR'!N27</f>
        <v>51720</v>
      </c>
      <c r="D26" s="16">
        <f t="shared" si="0"/>
        <v>2.7888559430266713E-3</v>
      </c>
    </row>
    <row r="27" spans="2:4" x14ac:dyDescent="0.25">
      <c r="B27" s="7" t="s">
        <v>23</v>
      </c>
      <c r="C27" s="3">
        <f>'REKAP-JABAR'!N28</f>
        <v>47913</v>
      </c>
      <c r="D27" s="16">
        <f t="shared" si="0"/>
        <v>2.5835741453642093E-3</v>
      </c>
    </row>
    <row r="28" spans="2:4" x14ac:dyDescent="0.25">
      <c r="B28" s="7" t="s">
        <v>24</v>
      </c>
      <c r="C28" s="3">
        <f>'REKAP-JABAR'!N29</f>
        <v>18554</v>
      </c>
      <c r="D28" s="16">
        <f t="shared" si="0"/>
        <v>1.0004724123533809E-3</v>
      </c>
    </row>
    <row r="29" spans="2:4" x14ac:dyDescent="0.25">
      <c r="B29" s="7" t="s">
        <v>25</v>
      </c>
      <c r="C29" s="3">
        <f>'REKAP-JABAR'!N30</f>
        <v>43178</v>
      </c>
      <c r="D29" s="16">
        <f t="shared" si="0"/>
        <v>2.3282525504254759E-3</v>
      </c>
    </row>
    <row r="30" spans="2:4" x14ac:dyDescent="0.25">
      <c r="B30" s="7" t="s">
        <v>26</v>
      </c>
      <c r="C30" s="3">
        <f>'REKAP-JABAR'!N31</f>
        <v>58240</v>
      </c>
      <c r="D30" s="16">
        <f t="shared" si="0"/>
        <v>3.1404286566487495E-3</v>
      </c>
    </row>
    <row r="31" spans="2:4" x14ac:dyDescent="0.25">
      <c r="B31" s="7" t="s">
        <v>27</v>
      </c>
      <c r="C31" s="3">
        <f>'REKAP-JABAR'!N32</f>
        <v>27607</v>
      </c>
      <c r="D31" s="16">
        <f t="shared" si="0"/>
        <v>1.48863004677373E-3</v>
      </c>
    </row>
    <row r="32" spans="2:4" x14ac:dyDescent="0.25">
      <c r="B32" s="7" t="s">
        <v>28</v>
      </c>
      <c r="C32" s="3">
        <f>'REKAP-JABAR'!N33</f>
        <v>2661016</v>
      </c>
      <c r="D32" s="16">
        <f t="shared" si="0"/>
        <v>0.14348782455701972</v>
      </c>
    </row>
    <row r="33" spans="2:4" x14ac:dyDescent="0.25">
      <c r="B33" s="7" t="s">
        <v>29</v>
      </c>
      <c r="C33" s="3">
        <f>'REKAP-JABAR'!N34</f>
        <v>1217036</v>
      </c>
      <c r="D33" s="16">
        <f t="shared" si="0"/>
        <v>6.562525292879752E-2</v>
      </c>
    </row>
    <row r="34" spans="2:4" x14ac:dyDescent="0.25">
      <c r="B34" s="7" t="s">
        <v>30</v>
      </c>
      <c r="C34" s="3">
        <f>'REKAP-JABAR'!N35</f>
        <v>150901</v>
      </c>
      <c r="D34" s="16">
        <f t="shared" si="0"/>
        <v>8.136913199123505E-3</v>
      </c>
    </row>
    <row r="35" spans="2:4" x14ac:dyDescent="0.25">
      <c r="B35" s="7" t="s">
        <v>31</v>
      </c>
      <c r="C35" s="3">
        <f>'REKAP-JABAR'!N36</f>
        <v>27628</v>
      </c>
      <c r="D35" s="16">
        <f t="shared" si="0"/>
        <v>1.4897624128758869E-3</v>
      </c>
    </row>
    <row r="36" spans="2:4" x14ac:dyDescent="0.25">
      <c r="B36" s="7" t="s">
        <v>32</v>
      </c>
      <c r="C36" s="3">
        <f>'REKAP-JABAR'!N37</f>
        <v>386381</v>
      </c>
      <c r="D36" s="16">
        <f t="shared" si="0"/>
        <v>2.0834511757977344E-2</v>
      </c>
    </row>
    <row r="37" spans="2:4" x14ac:dyDescent="0.25">
      <c r="B37" s="7" t="s">
        <v>33</v>
      </c>
      <c r="C37" s="3">
        <f>'REKAP-JABAR'!N38</f>
        <v>2756093</v>
      </c>
      <c r="D37" s="16">
        <f t="shared" si="0"/>
        <v>0.14861458512343789</v>
      </c>
    </row>
    <row r="38" spans="2:4" x14ac:dyDescent="0.25">
      <c r="B38" s="7" t="s">
        <v>34</v>
      </c>
      <c r="C38" s="3">
        <f>'REKAP-JABAR'!N39</f>
        <v>83881</v>
      </c>
      <c r="D38" s="16">
        <f t="shared" si="0"/>
        <v>4.5230476673824476E-3</v>
      </c>
    </row>
    <row r="39" spans="2:4" x14ac:dyDescent="0.25">
      <c r="B39" s="7" t="s">
        <v>35</v>
      </c>
      <c r="C39" s="3">
        <f>'REKAP-JABAR'!N40</f>
        <v>62630</v>
      </c>
      <c r="D39" s="16">
        <f t="shared" si="0"/>
        <v>3.3771470941949037E-3</v>
      </c>
    </row>
    <row r="40" spans="2:4" x14ac:dyDescent="0.25">
      <c r="B40" s="7" t="s">
        <v>36</v>
      </c>
      <c r="C40" s="3">
        <f>'REKAP-JABAR'!N41</f>
        <v>4548925</v>
      </c>
      <c r="D40" s="16">
        <f t="shared" si="0"/>
        <v>0.2452880224406922</v>
      </c>
    </row>
    <row r="41" spans="2:4" x14ac:dyDescent="0.25">
      <c r="B41" s="7" t="s">
        <v>37</v>
      </c>
      <c r="C41" s="3">
        <f>'REKAP-JABAR'!N42</f>
        <v>27630</v>
      </c>
      <c r="D41" s="16">
        <f t="shared" si="0"/>
        <v>1.4898702572665684E-3</v>
      </c>
    </row>
    <row r="42" spans="2:4" x14ac:dyDescent="0.25">
      <c r="B42" s="7" t="s">
        <v>38</v>
      </c>
      <c r="C42" s="3">
        <f>'REKAP-JABAR'!N43</f>
        <v>28468</v>
      </c>
      <c r="D42" s="16">
        <f t="shared" si="0"/>
        <v>1.535057056962167E-3</v>
      </c>
    </row>
    <row r="43" spans="2:4" x14ac:dyDescent="0.25">
      <c r="B43" s="7" t="s">
        <v>39</v>
      </c>
      <c r="C43" s="3">
        <f>'REKAP-JABAR'!N44</f>
        <v>112559</v>
      </c>
      <c r="D43" s="16">
        <f t="shared" si="0"/>
        <v>6.0694283853661851E-3</v>
      </c>
    </row>
    <row r="44" spans="2:4" x14ac:dyDescent="0.25">
      <c r="B44" s="7" t="s">
        <v>40</v>
      </c>
      <c r="C44" s="3">
        <f>'REKAP-JABAR'!N45</f>
        <v>2628</v>
      </c>
      <c r="D44" s="16">
        <f t="shared" si="0"/>
        <v>1.4170752935564756E-4</v>
      </c>
    </row>
    <row r="45" spans="2:4" x14ac:dyDescent="0.25">
      <c r="B45" s="7" t="s">
        <v>41</v>
      </c>
      <c r="C45" s="3">
        <f>'REKAP-JABAR'!N46</f>
        <v>6431</v>
      </c>
      <c r="D45" s="16">
        <f t="shared" si="0"/>
        <v>3.4677363823674637E-4</v>
      </c>
    </row>
    <row r="46" spans="2:4" x14ac:dyDescent="0.25">
      <c r="B46" s="7" t="s">
        <v>42</v>
      </c>
      <c r="C46" s="3">
        <f>'REKAP-JABAR'!N47</f>
        <v>11614</v>
      </c>
      <c r="D46" s="16">
        <f t="shared" si="0"/>
        <v>6.2625237668816243E-4</v>
      </c>
    </row>
    <row r="47" spans="2:4" x14ac:dyDescent="0.25">
      <c r="B47" s="7" t="s">
        <v>43</v>
      </c>
      <c r="C47" s="3">
        <f>'REKAP-JABAR'!N48</f>
        <v>19347</v>
      </c>
      <c r="D47" s="16">
        <f t="shared" si="0"/>
        <v>1.0432327132586427E-3</v>
      </c>
    </row>
    <row r="48" spans="2:4" x14ac:dyDescent="0.25">
      <c r="B48" s="8" t="s">
        <v>45</v>
      </c>
      <c r="C48" s="3">
        <f>'REKAP-JABAR'!N49</f>
        <v>18545239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18545239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3"/>
  <sheetViews>
    <sheetView zoomScale="60" zoomScaleNormal="60" workbookViewId="0">
      <selection activeCell="C50" sqref="C50"/>
    </sheetView>
  </sheetViews>
  <sheetFormatPr defaultRowHeight="15" x14ac:dyDescent="0.25"/>
  <cols>
    <col min="3" max="3" width="13.7109375" bestFit="1" customWidth="1"/>
    <col min="4" max="4" width="18.85546875" customWidth="1"/>
    <col min="5" max="5" width="16" customWidth="1"/>
  </cols>
  <sheetData>
    <row r="2" spans="2:6" x14ac:dyDescent="0.25">
      <c r="C2" s="25" t="s">
        <v>54</v>
      </c>
      <c r="D2" s="38" t="s">
        <v>65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2102664</v>
      </c>
      <c r="E5" s="4">
        <f>D5/D7</f>
        <v>0.88542653175264563</v>
      </c>
    </row>
    <row r="6" spans="2:6" x14ac:dyDescent="0.25">
      <c r="C6" s="2" t="s">
        <v>5</v>
      </c>
      <c r="D6" s="3">
        <v>272083</v>
      </c>
      <c r="E6" s="4">
        <f>D6/D7</f>
        <v>0.11457346824735434</v>
      </c>
    </row>
    <row r="7" spans="2:6" x14ac:dyDescent="0.25">
      <c r="C7" s="2" t="s">
        <v>48</v>
      </c>
      <c r="D7" s="3">
        <f>SUM(D5:D6)</f>
        <v>2374747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</row>
    <row r="10" spans="2:6" x14ac:dyDescent="0.25">
      <c r="B10" s="7" t="s">
        <v>6</v>
      </c>
      <c r="C10" s="3">
        <v>59183</v>
      </c>
      <c r="D10" s="16">
        <f t="shared" ref="D10:D47" si="0">C10/C$48</f>
        <v>2.8146674884812789E-2</v>
      </c>
      <c r="F10" s="19"/>
    </row>
    <row r="11" spans="2:6" x14ac:dyDescent="0.25">
      <c r="B11" s="7" t="s">
        <v>7</v>
      </c>
      <c r="C11" s="3">
        <v>29195</v>
      </c>
      <c r="D11" s="16">
        <f t="shared" si="0"/>
        <v>1.3884767133503022E-2</v>
      </c>
    </row>
    <row r="12" spans="2:6" x14ac:dyDescent="0.25">
      <c r="B12" s="7" t="s">
        <v>8</v>
      </c>
      <c r="C12" s="3">
        <v>8954</v>
      </c>
      <c r="D12" s="16">
        <f t="shared" si="0"/>
        <v>4.2584074298128473E-3</v>
      </c>
    </row>
    <row r="13" spans="2:6" x14ac:dyDescent="0.25">
      <c r="B13" s="7" t="s">
        <v>9</v>
      </c>
      <c r="C13" s="3">
        <v>12928</v>
      </c>
      <c r="D13" s="16">
        <f t="shared" si="0"/>
        <v>6.1483908032857366E-3</v>
      </c>
    </row>
    <row r="14" spans="2:6" x14ac:dyDescent="0.25">
      <c r="B14" s="7" t="s">
        <v>10</v>
      </c>
      <c r="C14" s="3">
        <v>97492</v>
      </c>
      <c r="D14" s="16">
        <f t="shared" si="0"/>
        <v>4.6365943393713881E-2</v>
      </c>
    </row>
    <row r="15" spans="2:6" x14ac:dyDescent="0.25">
      <c r="B15" s="7" t="s">
        <v>11</v>
      </c>
      <c r="C15" s="3">
        <v>10737</v>
      </c>
      <c r="D15" s="16">
        <f t="shared" si="0"/>
        <v>5.1063793359281372E-3</v>
      </c>
    </row>
    <row r="16" spans="2:6" x14ac:dyDescent="0.25">
      <c r="B16" s="7" t="s">
        <v>12</v>
      </c>
      <c r="C16" s="3">
        <v>21480</v>
      </c>
      <c r="D16" s="16">
        <f t="shared" si="0"/>
        <v>1.021561219481572E-2</v>
      </c>
    </row>
    <row r="17" spans="2:4" x14ac:dyDescent="0.25">
      <c r="B17" s="7" t="s">
        <v>13</v>
      </c>
      <c r="C17" s="3">
        <v>237265</v>
      </c>
      <c r="D17" s="16">
        <f t="shared" si="0"/>
        <v>0.11284018749548193</v>
      </c>
    </row>
    <row r="18" spans="2:4" x14ac:dyDescent="0.25">
      <c r="B18" s="7" t="s">
        <v>14</v>
      </c>
      <c r="C18" s="3">
        <v>92415</v>
      </c>
      <c r="D18" s="16">
        <f t="shared" si="0"/>
        <v>4.3951387382862882E-2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6410</v>
      </c>
      <c r="D20" s="16">
        <f t="shared" si="0"/>
        <v>3.0485136950078569E-3</v>
      </c>
    </row>
    <row r="21" spans="2:4" x14ac:dyDescent="0.25">
      <c r="B21" s="7" t="s">
        <v>17</v>
      </c>
      <c r="C21" s="3">
        <v>6500</v>
      </c>
      <c r="D21" s="16">
        <f t="shared" si="0"/>
        <v>3.0913165393995426E-3</v>
      </c>
    </row>
    <row r="22" spans="2:4" x14ac:dyDescent="0.25">
      <c r="B22" s="7" t="s">
        <v>18</v>
      </c>
      <c r="C22" s="3">
        <v>71889</v>
      </c>
      <c r="D22" s="16">
        <f t="shared" si="0"/>
        <v>3.4189485338599036E-2</v>
      </c>
    </row>
    <row r="23" spans="2:4" x14ac:dyDescent="0.25">
      <c r="B23" s="7" t="s">
        <v>19</v>
      </c>
      <c r="C23" s="3">
        <v>4495</v>
      </c>
      <c r="D23" s="16">
        <f t="shared" si="0"/>
        <v>2.1377642837847608E-3</v>
      </c>
    </row>
    <row r="24" spans="2:4" x14ac:dyDescent="0.25">
      <c r="B24" s="7" t="s">
        <v>20</v>
      </c>
      <c r="C24" s="3">
        <v>2475</v>
      </c>
      <c r="D24" s="16">
        <f t="shared" si="0"/>
        <v>1.1770782207713643E-3</v>
      </c>
    </row>
    <row r="25" spans="2:4" x14ac:dyDescent="0.25">
      <c r="B25" s="7" t="s">
        <v>21</v>
      </c>
      <c r="C25" s="3">
        <v>16786</v>
      </c>
      <c r="D25" s="16">
        <f t="shared" si="0"/>
        <v>7.9832060662093415E-3</v>
      </c>
    </row>
    <row r="26" spans="2:4" x14ac:dyDescent="0.25">
      <c r="B26" s="7" t="s">
        <v>22</v>
      </c>
      <c r="C26" s="3">
        <v>5568</v>
      </c>
      <c r="D26" s="16">
        <f t="shared" si="0"/>
        <v>2.6480693063656389E-3</v>
      </c>
    </row>
    <row r="27" spans="2:4" x14ac:dyDescent="0.25">
      <c r="B27" s="7" t="s">
        <v>23</v>
      </c>
      <c r="C27" s="3">
        <v>2139</v>
      </c>
      <c r="D27" s="16">
        <f t="shared" si="0"/>
        <v>1.0172809350424033E-3</v>
      </c>
    </row>
    <row r="28" spans="2:4" x14ac:dyDescent="0.25">
      <c r="B28" s="7" t="s">
        <v>24</v>
      </c>
      <c r="C28" s="3">
        <v>2072</v>
      </c>
      <c r="D28" s="16">
        <f t="shared" si="0"/>
        <v>9.8541659532859266E-4</v>
      </c>
    </row>
    <row r="29" spans="2:4" x14ac:dyDescent="0.25">
      <c r="B29" s="7" t="s">
        <v>25</v>
      </c>
      <c r="C29" s="3">
        <v>3212</v>
      </c>
      <c r="D29" s="16">
        <f t="shared" si="0"/>
        <v>1.5275859576232818E-3</v>
      </c>
    </row>
    <row r="30" spans="2:4" x14ac:dyDescent="0.25">
      <c r="B30" s="7" t="s">
        <v>26</v>
      </c>
      <c r="C30" s="3">
        <v>6156</v>
      </c>
      <c r="D30" s="16">
        <f t="shared" si="0"/>
        <v>2.9277145563913207E-3</v>
      </c>
    </row>
    <row r="31" spans="2:4" x14ac:dyDescent="0.25">
      <c r="B31" s="7" t="s">
        <v>27</v>
      </c>
      <c r="C31" s="3">
        <v>2672</v>
      </c>
      <c r="D31" s="16">
        <f t="shared" si="0"/>
        <v>1.2707688912731658E-3</v>
      </c>
    </row>
    <row r="32" spans="2:4" x14ac:dyDescent="0.25">
      <c r="B32" s="7" t="s">
        <v>28</v>
      </c>
      <c r="C32" s="3">
        <v>302759</v>
      </c>
      <c r="D32" s="16">
        <f t="shared" si="0"/>
        <v>0.14398829294647172</v>
      </c>
    </row>
    <row r="33" spans="2:4" x14ac:dyDescent="0.25">
      <c r="B33" s="7" t="s">
        <v>29</v>
      </c>
      <c r="C33" s="3">
        <v>82897</v>
      </c>
      <c r="D33" s="16">
        <f t="shared" si="0"/>
        <v>3.9424748794862137E-2</v>
      </c>
    </row>
    <row r="34" spans="2:4" x14ac:dyDescent="0.25">
      <c r="B34" s="7" t="s">
        <v>30</v>
      </c>
      <c r="C34" s="3">
        <v>13685</v>
      </c>
      <c r="D34" s="16">
        <f t="shared" si="0"/>
        <v>6.5084102833358063E-3</v>
      </c>
    </row>
    <row r="35" spans="2:4" x14ac:dyDescent="0.25">
      <c r="B35" s="7" t="s">
        <v>31</v>
      </c>
      <c r="C35" s="3">
        <v>4303</v>
      </c>
      <c r="D35" s="16">
        <f t="shared" si="0"/>
        <v>2.0464515490824973E-3</v>
      </c>
    </row>
    <row r="36" spans="2:4" x14ac:dyDescent="0.25">
      <c r="B36" s="7" t="s">
        <v>32</v>
      </c>
      <c r="C36" s="3">
        <v>65730</v>
      </c>
      <c r="D36" s="16">
        <f t="shared" si="0"/>
        <v>3.1260344020727991E-2</v>
      </c>
    </row>
    <row r="37" spans="2:4" x14ac:dyDescent="0.25">
      <c r="B37" s="7" t="s">
        <v>33</v>
      </c>
      <c r="C37" s="3">
        <v>319952</v>
      </c>
      <c r="D37" s="16">
        <f t="shared" si="0"/>
        <v>0.15216506298676347</v>
      </c>
    </row>
    <row r="38" spans="2:4" x14ac:dyDescent="0.25">
      <c r="B38" s="7" t="s">
        <v>34</v>
      </c>
      <c r="C38" s="3">
        <v>4693</v>
      </c>
      <c r="D38" s="16">
        <f t="shared" si="0"/>
        <v>2.2319305414464697E-3</v>
      </c>
    </row>
    <row r="39" spans="2:4" x14ac:dyDescent="0.25">
      <c r="B39" s="7" t="s">
        <v>35</v>
      </c>
      <c r="C39" s="3">
        <v>4414</v>
      </c>
      <c r="D39" s="16">
        <f t="shared" si="0"/>
        <v>2.0992417238322432E-3</v>
      </c>
    </row>
    <row r="40" spans="2:4" x14ac:dyDescent="0.25">
      <c r="B40" s="7" t="s">
        <v>36</v>
      </c>
      <c r="C40" s="3">
        <v>579429</v>
      </c>
      <c r="D40" s="16">
        <f t="shared" si="0"/>
        <v>0.27556899247811351</v>
      </c>
    </row>
    <row r="41" spans="2:4" x14ac:dyDescent="0.25">
      <c r="B41" s="7" t="s">
        <v>37</v>
      </c>
      <c r="C41" s="3">
        <v>3301</v>
      </c>
      <c r="D41" s="16">
        <f t="shared" si="0"/>
        <v>1.56991321485506E-3</v>
      </c>
    </row>
    <row r="42" spans="2:4" x14ac:dyDescent="0.25">
      <c r="B42" s="7" t="s">
        <v>38</v>
      </c>
      <c r="C42" s="3">
        <v>4419</v>
      </c>
      <c r="D42" s="16">
        <f t="shared" si="0"/>
        <v>2.1016196596317814E-3</v>
      </c>
    </row>
    <row r="43" spans="2:4" x14ac:dyDescent="0.25">
      <c r="B43" s="7" t="s">
        <v>39</v>
      </c>
      <c r="C43" s="3">
        <v>10674</v>
      </c>
      <c r="D43" s="16">
        <f t="shared" si="0"/>
        <v>5.0764173448539568E-3</v>
      </c>
    </row>
    <row r="44" spans="2:4" x14ac:dyDescent="0.25">
      <c r="B44" s="7" t="s">
        <v>40</v>
      </c>
      <c r="C44" s="3">
        <v>1277</v>
      </c>
      <c r="D44" s="16">
        <f t="shared" si="0"/>
        <v>6.0732480320203322E-4</v>
      </c>
    </row>
    <row r="45" spans="2:4" x14ac:dyDescent="0.25">
      <c r="B45" s="7" t="s">
        <v>41</v>
      </c>
      <c r="C45" s="3">
        <v>0</v>
      </c>
      <c r="D45" s="16">
        <f t="shared" si="0"/>
        <v>0</v>
      </c>
    </row>
    <row r="46" spans="2:4" x14ac:dyDescent="0.25">
      <c r="B46" s="7" t="s">
        <v>42</v>
      </c>
      <c r="C46" s="3">
        <v>882</v>
      </c>
      <c r="D46" s="16">
        <f t="shared" si="0"/>
        <v>4.1946787503852257E-4</v>
      </c>
    </row>
    <row r="47" spans="2:4" x14ac:dyDescent="0.25">
      <c r="B47" s="7" t="s">
        <v>43</v>
      </c>
      <c r="C47" s="3">
        <v>4226</v>
      </c>
      <c r="D47" s="16">
        <f t="shared" si="0"/>
        <v>2.0098313377696106E-3</v>
      </c>
    </row>
    <row r="48" spans="2:4" x14ac:dyDescent="0.25">
      <c r="B48" s="8" t="s">
        <v>45</v>
      </c>
      <c r="C48" s="17">
        <f>SUM(C10:C47)</f>
        <v>2102664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2102664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  <row r="53" spans="2:4" x14ac:dyDescent="0.25">
      <c r="B53" s="20"/>
      <c r="C53" s="21"/>
    </row>
  </sheetData>
  <mergeCells count="1">
    <mergeCell ref="D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16" zoomScale="60" zoomScaleNormal="60" workbookViewId="0">
      <selection activeCell="C51" sqref="C51"/>
    </sheetView>
  </sheetViews>
  <sheetFormatPr defaultRowHeight="15" x14ac:dyDescent="0.25"/>
  <cols>
    <col min="3" max="3" width="14.7109375" bestFit="1" customWidth="1"/>
    <col min="4" max="4" width="18.7109375" bestFit="1" customWidth="1"/>
    <col min="5" max="5" width="12.28515625" customWidth="1"/>
  </cols>
  <sheetData>
    <row r="2" spans="2:6" x14ac:dyDescent="0.25">
      <c r="C2" s="25" t="s">
        <v>55</v>
      </c>
      <c r="D2" s="38" t="s">
        <v>70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1992852</v>
      </c>
      <c r="E5" s="4">
        <f>D5/D7</f>
        <v>0.86559067160143566</v>
      </c>
    </row>
    <row r="6" spans="2:6" x14ac:dyDescent="0.25">
      <c r="C6" s="2" t="s">
        <v>5</v>
      </c>
      <c r="D6" s="3">
        <v>309451</v>
      </c>
      <c r="E6" s="4">
        <f>D6/D7</f>
        <v>0.1344093283985644</v>
      </c>
    </row>
    <row r="7" spans="2:6" x14ac:dyDescent="0.25">
      <c r="C7" s="2" t="s">
        <v>48</v>
      </c>
      <c r="D7" s="3">
        <f>SUM(D5:D6)</f>
        <v>2302303</v>
      </c>
      <c r="E7" s="5">
        <v>1</v>
      </c>
    </row>
    <row r="9" spans="2:6" x14ac:dyDescent="0.25">
      <c r="B9" s="1" t="str">
        <f>'[1]JABAR-3'!B9</f>
        <v>No.</v>
      </c>
      <c r="C9" s="1" t="str">
        <f>'[1]JABAR-3'!C9</f>
        <v>SUARA SAH</v>
      </c>
      <c r="D9" s="1" t="str">
        <f>'[1]JABAR-3'!D9</f>
        <v>%</v>
      </c>
      <c r="F9" s="19"/>
    </row>
    <row r="10" spans="2:6" x14ac:dyDescent="0.25">
      <c r="B10" s="7" t="s">
        <v>6</v>
      </c>
      <c r="C10" s="3">
        <v>73816</v>
      </c>
      <c r="D10" s="16">
        <f>'[1]JABAR-3'!D10</f>
        <v>3.6688238676640055E-2</v>
      </c>
    </row>
    <row r="11" spans="2:6" x14ac:dyDescent="0.25">
      <c r="B11" s="7" t="str">
        <f>'[1]JABAR-3'!B11</f>
        <v>2</v>
      </c>
      <c r="C11" s="3">
        <v>55748</v>
      </c>
      <c r="D11" s="16">
        <f>'[1]JABAR-3'!D11</f>
        <v>2.0513510842677874E-2</v>
      </c>
    </row>
    <row r="12" spans="2:6" x14ac:dyDescent="0.25">
      <c r="B12" s="7" t="str">
        <f>'[1]JABAR-3'!B12</f>
        <v>3</v>
      </c>
      <c r="C12" s="3">
        <v>18924</v>
      </c>
      <c r="D12" s="16">
        <f>'[1]JABAR-3'!D12</f>
        <v>7.9998257016868808E-3</v>
      </c>
    </row>
    <row r="13" spans="2:6" x14ac:dyDescent="0.25">
      <c r="B13" s="7" t="str">
        <f>'[1]JABAR-3'!B13</f>
        <v>4</v>
      </c>
      <c r="C13" s="3">
        <v>21657</v>
      </c>
      <c r="D13" s="16">
        <f>'[1]JABAR-3'!D13</f>
        <v>1.0885863395253327E-2</v>
      </c>
    </row>
    <row r="14" spans="2:6" x14ac:dyDescent="0.25">
      <c r="B14" s="7" t="str">
        <f>'[1]JABAR-3'!B14</f>
        <v>5</v>
      </c>
      <c r="C14" s="3">
        <v>97985</v>
      </c>
      <c r="D14" s="16">
        <f>'[1]JABAR-3'!D14</f>
        <v>4.3159841668657349E-2</v>
      </c>
    </row>
    <row r="15" spans="2:6" x14ac:dyDescent="0.25">
      <c r="B15" s="7" t="str">
        <f>'[1]JABAR-3'!B15</f>
        <v>6</v>
      </c>
      <c r="C15" s="3">
        <v>19277</v>
      </c>
      <c r="D15" s="16">
        <f>'[1]JABAR-3'!D15</f>
        <v>7.7469375241702738E-3</v>
      </c>
    </row>
    <row r="16" spans="2:6" x14ac:dyDescent="0.25">
      <c r="B16" s="7" t="str">
        <f>'[1]JABAR-3'!B16</f>
        <v>7</v>
      </c>
      <c r="C16" s="3">
        <v>14955</v>
      </c>
      <c r="D16" s="16">
        <f>'[1]JABAR-3'!D16</f>
        <v>8.3134070418074742E-3</v>
      </c>
    </row>
    <row r="17" spans="2:4" x14ac:dyDescent="0.25">
      <c r="B17" s="7" t="str">
        <f>'[1]JABAR-3'!B17</f>
        <v>8</v>
      </c>
      <c r="C17" s="3">
        <v>181613</v>
      </c>
      <c r="D17" s="16">
        <f>'[1]JABAR-3'!D17</f>
        <v>0.105360217810642</v>
      </c>
    </row>
    <row r="18" spans="2:4" x14ac:dyDescent="0.25">
      <c r="B18" s="7" t="str">
        <f>'[1]JABAR-3'!B18</f>
        <v>9</v>
      </c>
      <c r="C18" s="3">
        <v>80616</v>
      </c>
      <c r="D18" s="16">
        <f>'[1]JABAR-3'!D18</f>
        <v>2.1588091067756134E-2</v>
      </c>
    </row>
    <row r="19" spans="2:4" x14ac:dyDescent="0.25">
      <c r="B19" s="7" t="str">
        <f>'[1]JABAR-3'!B19</f>
        <v>10</v>
      </c>
      <c r="C19" s="3">
        <v>0</v>
      </c>
      <c r="D19" s="16">
        <f>'[1]JABAR-3'!D19</f>
        <v>0</v>
      </c>
    </row>
    <row r="20" spans="2:4" x14ac:dyDescent="0.25">
      <c r="B20" s="7" t="str">
        <f>'[1]JABAR-3'!B20</f>
        <v>11</v>
      </c>
      <c r="C20" s="3">
        <v>4916</v>
      </c>
      <c r="D20" s="16">
        <f>'[1]JABAR-3'!D20</f>
        <v>2.8424631152866625E-3</v>
      </c>
    </row>
    <row r="21" spans="2:4" x14ac:dyDescent="0.25">
      <c r="B21" s="7" t="str">
        <f>'[1]JABAR-3'!B21</f>
        <v>12</v>
      </c>
      <c r="C21" s="3">
        <v>7453</v>
      </c>
      <c r="D21" s="16">
        <f>'[1]JABAR-3'!D21</f>
        <v>3.4781850876899481E-3</v>
      </c>
    </row>
    <row r="22" spans="2:4" x14ac:dyDescent="0.25">
      <c r="B22" s="7" t="str">
        <f>'[1]JABAR-3'!B22</f>
        <v>13</v>
      </c>
      <c r="C22" s="3">
        <v>45991</v>
      </c>
      <c r="D22" s="16">
        <f>'[1]JABAR-3'!D22</f>
        <v>2.0823201595452059E-2</v>
      </c>
    </row>
    <row r="23" spans="2:4" x14ac:dyDescent="0.25">
      <c r="B23" s="7" t="str">
        <f>'[1]JABAR-3'!B23</f>
        <v>14</v>
      </c>
      <c r="C23" s="3">
        <v>7987</v>
      </c>
      <c r="D23" s="16">
        <f>'[1]JABAR-3'!D23</f>
        <v>2.1701696218271289E-3</v>
      </c>
    </row>
    <row r="24" spans="2:4" x14ac:dyDescent="0.25">
      <c r="B24" s="7" t="str">
        <f>'[1]JABAR-3'!B24</f>
        <v>15</v>
      </c>
      <c r="C24" s="3">
        <v>4339</v>
      </c>
      <c r="D24" s="16">
        <f>'[1]JABAR-3'!D24</f>
        <v>2.5856843504236462E-3</v>
      </c>
    </row>
    <row r="25" spans="2:4" x14ac:dyDescent="0.25">
      <c r="B25" s="7" t="str">
        <f>'[1]JABAR-3'!B25</f>
        <v>16</v>
      </c>
      <c r="C25" s="3">
        <v>12670</v>
      </c>
      <c r="D25" s="16">
        <f>'[1]JABAR-3'!D25</f>
        <v>5.7502880979930018E-3</v>
      </c>
    </row>
    <row r="26" spans="2:4" x14ac:dyDescent="0.25">
      <c r="B26" s="7" t="str">
        <f>'[1]JABAR-3'!B26</f>
        <v>17</v>
      </c>
      <c r="C26" s="3">
        <v>2492</v>
      </c>
      <c r="D26" s="16">
        <f>'[1]JABAR-3'!D26</f>
        <v>1.1858510231855662E-3</v>
      </c>
    </row>
    <row r="27" spans="2:4" x14ac:dyDescent="0.25">
      <c r="B27" s="7" t="str">
        <f>'[1]JABAR-3'!B27</f>
        <v>18</v>
      </c>
      <c r="C27" s="3">
        <v>3193</v>
      </c>
      <c r="D27" s="16">
        <f>'[1]JABAR-3'!D27</f>
        <v>3.5738935364116181E-3</v>
      </c>
    </row>
    <row r="28" spans="2:4" x14ac:dyDescent="0.25">
      <c r="B28" s="7" t="str">
        <f>'[1]JABAR-3'!B28</f>
        <v>19</v>
      </c>
      <c r="C28" s="3">
        <v>2880</v>
      </c>
      <c r="D28" s="16">
        <f>'[1]JABAR-3'!D28</f>
        <v>0</v>
      </c>
    </row>
    <row r="29" spans="2:4" x14ac:dyDescent="0.25">
      <c r="B29" s="7" t="str">
        <f>'[1]JABAR-3'!B29</f>
        <v>20</v>
      </c>
      <c r="C29" s="3">
        <v>3366</v>
      </c>
      <c r="D29" s="16">
        <f>'[1]JABAR-3'!D29</f>
        <v>1.7639923028619938E-3</v>
      </c>
    </row>
    <row r="30" spans="2:4" x14ac:dyDescent="0.25">
      <c r="B30" s="7" t="str">
        <f>'[1]JABAR-3'!B30</f>
        <v>21</v>
      </c>
      <c r="C30" s="3">
        <v>9368</v>
      </c>
      <c r="D30" s="16">
        <f>'[1]JABAR-3'!D30</f>
        <v>7.1579025999239003E-3</v>
      </c>
    </row>
    <row r="31" spans="2:4" x14ac:dyDescent="0.25">
      <c r="B31" s="7" t="str">
        <f>'[1]JABAR-3'!B31</f>
        <v>22</v>
      </c>
      <c r="C31" s="3">
        <v>4559</v>
      </c>
      <c r="D31" s="16">
        <f>'[1]JABAR-3'!D31</f>
        <v>1.9102783870869849E-3</v>
      </c>
    </row>
    <row r="32" spans="2:4" x14ac:dyDescent="0.25">
      <c r="B32" s="7" t="str">
        <f>'[1]JABAR-3'!B32</f>
        <v>23</v>
      </c>
      <c r="C32" s="3">
        <v>285093</v>
      </c>
      <c r="D32" s="16">
        <f>'[1]JABAR-3'!D32</f>
        <v>0.12768752047421592</v>
      </c>
    </row>
    <row r="33" spans="2:4" x14ac:dyDescent="0.25">
      <c r="B33" s="7" t="str">
        <f>'[1]JABAR-3'!B33</f>
        <v>24</v>
      </c>
      <c r="C33" s="3">
        <v>154950</v>
      </c>
      <c r="D33" s="16">
        <f>'[1]JABAR-3'!D33</f>
        <v>6.6642648774114827E-2</v>
      </c>
    </row>
    <row r="34" spans="2:4" x14ac:dyDescent="0.25">
      <c r="B34" s="7" t="str">
        <f>'[1]JABAR-3'!B34</f>
        <v>25</v>
      </c>
      <c r="C34" s="3">
        <v>2488</v>
      </c>
      <c r="D34" s="16">
        <f>'[1]JABAR-3'!D34</f>
        <v>7.100321907197042E-3</v>
      </c>
    </row>
    <row r="35" spans="2:4" x14ac:dyDescent="0.25">
      <c r="B35" s="7" t="str">
        <f>'[1]JABAR-3'!B35</f>
        <v>26</v>
      </c>
      <c r="C35" s="3">
        <v>1939</v>
      </c>
      <c r="D35" s="16">
        <f>'[1]JABAR-3'!D35</f>
        <v>1.1975227852247942E-3</v>
      </c>
    </row>
    <row r="36" spans="2:4" x14ac:dyDescent="0.25">
      <c r="B36" s="7" t="str">
        <f>'[1]JABAR-3'!B36</f>
        <v>27</v>
      </c>
      <c r="C36" s="3">
        <v>38621</v>
      </c>
      <c r="D36" s="16">
        <f>'[1]JABAR-3'!D36</f>
        <v>3.9750909035733487E-2</v>
      </c>
    </row>
    <row r="37" spans="2:4" x14ac:dyDescent="0.25">
      <c r="B37" s="7" t="str">
        <f>'[1]JABAR-3'!B37</f>
        <v>28</v>
      </c>
      <c r="C37" s="3">
        <v>269436</v>
      </c>
      <c r="D37" s="16">
        <f>'[1]JABAR-3'!D37</f>
        <v>0.13055254899611174</v>
      </c>
    </row>
    <row r="38" spans="2:4" x14ac:dyDescent="0.25">
      <c r="B38" s="7" t="str">
        <f>'[1]JABAR-3'!B38</f>
        <v>29</v>
      </c>
      <c r="C38" s="3">
        <v>8157</v>
      </c>
      <c r="D38" s="16">
        <f>'[1]JABAR-3'!D38</f>
        <v>3.3762516992140237E-3</v>
      </c>
    </row>
    <row r="39" spans="2:4" x14ac:dyDescent="0.25">
      <c r="B39" s="7" t="str">
        <f>'[1]JABAR-3'!B39</f>
        <v>30</v>
      </c>
      <c r="C39" s="3">
        <v>7227</v>
      </c>
      <c r="D39" s="16">
        <f>'[1]JABAR-3'!D39</f>
        <v>4.3636827677327131E-3</v>
      </c>
    </row>
    <row r="40" spans="2:4" x14ac:dyDescent="0.25">
      <c r="B40" s="7" t="str">
        <f>'[1]JABAR-3'!B40</f>
        <v>31</v>
      </c>
      <c r="C40" s="3">
        <v>527071</v>
      </c>
      <c r="D40" s="16">
        <f>'[1]JABAR-3'!D40</f>
        <v>0.29121046287873897</v>
      </c>
    </row>
    <row r="41" spans="2:4" x14ac:dyDescent="0.25">
      <c r="B41" s="7" t="str">
        <f>'[1]JABAR-3'!B41</f>
        <v>32</v>
      </c>
      <c r="C41" s="3">
        <v>2802</v>
      </c>
      <c r="D41" s="16">
        <f>'[1]JABAR-3'!D41</f>
        <v>2.5919092901779011E-3</v>
      </c>
    </row>
    <row r="42" spans="2:4" x14ac:dyDescent="0.25">
      <c r="B42" s="7" t="str">
        <f>'[1]JABAR-3'!B42</f>
        <v>33</v>
      </c>
      <c r="C42" s="3">
        <v>5112</v>
      </c>
      <c r="D42" s="16">
        <f>'[1]JABAR-3'!D42</f>
        <v>1.8978285075784752E-3</v>
      </c>
    </row>
    <row r="43" spans="2:4" x14ac:dyDescent="0.25">
      <c r="B43" s="7" t="str">
        <f>'[1]JABAR-3'!B43</f>
        <v>34</v>
      </c>
      <c r="C43" s="3">
        <v>9805</v>
      </c>
      <c r="D43" s="16">
        <f>'[1]JABAR-3'!D43</f>
        <v>4.2773117286424266E-3</v>
      </c>
    </row>
    <row r="44" spans="2:4" x14ac:dyDescent="0.25">
      <c r="B44" s="7" t="str">
        <f>'[1]JABAR-3'!B44</f>
        <v>41</v>
      </c>
      <c r="C44" s="3">
        <v>0</v>
      </c>
      <c r="D44" s="16">
        <f>'[1]JABAR-3'!D44</f>
        <v>4.4352695749066452E-4</v>
      </c>
    </row>
    <row r="45" spans="2:4" x14ac:dyDescent="0.25">
      <c r="B45" s="7" t="str">
        <f>'[1]JABAR-3'!B45</f>
        <v>42</v>
      </c>
      <c r="C45" s="3">
        <v>2320</v>
      </c>
      <c r="D45" s="16">
        <f>'[1]JABAR-3'!D45</f>
        <v>1.581134697580755E-3</v>
      </c>
    </row>
    <row r="46" spans="2:4" x14ac:dyDescent="0.25">
      <c r="B46" s="7" t="str">
        <f>'[1]JABAR-3'!B46</f>
        <v>43</v>
      </c>
      <c r="C46" s="3">
        <v>2052</v>
      </c>
      <c r="D46" s="16">
        <f>'[1]JABAR-3'!D46</f>
        <v>7.2287112896285497E-4</v>
      </c>
    </row>
    <row r="47" spans="2:4" x14ac:dyDescent="0.25">
      <c r="B47" s="7" t="str">
        <f>'[1]JABAR-3'!B47</f>
        <v>44</v>
      </c>
      <c r="C47" s="3">
        <v>2014</v>
      </c>
      <c r="D47" s="16">
        <f>'[1]JABAR-3'!D47</f>
        <v>1.1057049238495339E-3</v>
      </c>
    </row>
    <row r="48" spans="2:4" x14ac:dyDescent="0.25">
      <c r="B48" s="8" t="str">
        <f>'[1]JABAR-3'!B48</f>
        <v>SAH</v>
      </c>
      <c r="C48" s="17">
        <f>SUM(C10:C47)</f>
        <v>1992892</v>
      </c>
      <c r="D48" s="15">
        <f>'[1]JABAR-3'!D48</f>
        <v>1</v>
      </c>
    </row>
    <row r="49" spans="2:4" x14ac:dyDescent="0.25">
      <c r="B49" s="9" t="str">
        <f>'[1]JABAR-3'!B49</f>
        <v>TSAH</v>
      </c>
      <c r="C49" s="10"/>
      <c r="D49" s="15">
        <f>'[1]JABAR-3'!D49</f>
        <v>0</v>
      </c>
    </row>
    <row r="50" spans="2:4" x14ac:dyDescent="0.25">
      <c r="B50" s="8" t="str">
        <f>'[1]JABAR-3'!B50</f>
        <v>JML</v>
      </c>
      <c r="C50" s="14">
        <f>C48+C49</f>
        <v>1992892</v>
      </c>
      <c r="D50" s="18">
        <f>'[1]JABAR-3'!D50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70" zoomScaleNormal="70" workbookViewId="0">
      <selection activeCell="C51" sqref="C51"/>
    </sheetView>
  </sheetViews>
  <sheetFormatPr defaultRowHeight="15" x14ac:dyDescent="0.25"/>
  <cols>
    <col min="3" max="3" width="13.85546875" bestFit="1" customWidth="1"/>
    <col min="4" max="4" width="12" customWidth="1"/>
  </cols>
  <sheetData>
    <row r="2" spans="2:6" x14ac:dyDescent="0.25">
      <c r="C2" s="25" t="s">
        <v>56</v>
      </c>
      <c r="D2" s="26" t="s">
        <v>71</v>
      </c>
      <c r="E2" s="26"/>
      <c r="F2" s="26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2240342</v>
      </c>
      <c r="E5" s="4">
        <f>D5/D7</f>
        <v>0.86525414891685948</v>
      </c>
    </row>
    <row r="6" spans="2:6" x14ac:dyDescent="0.25">
      <c r="C6" s="2" t="s">
        <v>5</v>
      </c>
      <c r="D6" s="3">
        <v>348888</v>
      </c>
      <c r="E6" s="4">
        <f>D6/D7</f>
        <v>0.13474585108314055</v>
      </c>
    </row>
    <row r="7" spans="2:6" x14ac:dyDescent="0.25">
      <c r="C7" s="2" t="s">
        <v>48</v>
      </c>
      <c r="D7" s="3">
        <f>SUM(D5:D6)</f>
        <v>2589230</v>
      </c>
      <c r="E7" s="5">
        <v>1</v>
      </c>
    </row>
    <row r="9" spans="2:6" x14ac:dyDescent="0.25">
      <c r="B9" s="1" t="str">
        <f>'[1]JABAR-4'!B9</f>
        <v>No.</v>
      </c>
      <c r="C9" s="1" t="str">
        <f>'[1]JABAR-4'!C9</f>
        <v>SUARA SAH</v>
      </c>
      <c r="D9" s="1" t="str">
        <f>'[1]JABAR-4'!D9</f>
        <v>%</v>
      </c>
      <c r="F9" s="19"/>
    </row>
    <row r="10" spans="2:6" x14ac:dyDescent="0.25">
      <c r="B10" s="7" t="str">
        <f>'[1]JABAR-4'!B10</f>
        <v>1</v>
      </c>
      <c r="C10" s="3">
        <v>56407</v>
      </c>
      <c r="D10" s="16">
        <f>'[1]JABAR-4'!D10</f>
        <v>3.6494682856065885E-2</v>
      </c>
    </row>
    <row r="11" spans="2:6" x14ac:dyDescent="0.25">
      <c r="B11" s="7" t="str">
        <f>'[1]JABAR-4'!B11</f>
        <v>2</v>
      </c>
      <c r="C11" s="3">
        <v>37143</v>
      </c>
      <c r="D11" s="16">
        <f>'[1]JABAR-4'!D11</f>
        <v>3.3818318248395804E-2</v>
      </c>
    </row>
    <row r="12" spans="2:6" x14ac:dyDescent="0.25">
      <c r="B12" s="7" t="str">
        <f>'[1]JABAR-4'!B12</f>
        <v>3</v>
      </c>
      <c r="C12" s="3">
        <v>0</v>
      </c>
      <c r="D12" s="16">
        <f>'[1]JABAR-4'!D12</f>
        <v>9.0975309086723521E-3</v>
      </c>
    </row>
    <row r="13" spans="2:6" x14ac:dyDescent="0.25">
      <c r="B13" s="7" t="str">
        <f>'[1]JABAR-4'!B13</f>
        <v>4</v>
      </c>
      <c r="C13" s="3">
        <v>12912</v>
      </c>
      <c r="D13" s="16">
        <f>'[1]JABAR-4'!D13</f>
        <v>8.1547406184458281E-3</v>
      </c>
    </row>
    <row r="14" spans="2:6" x14ac:dyDescent="0.25">
      <c r="B14" s="7" t="str">
        <f>'[1]JABAR-4'!B14</f>
        <v>5</v>
      </c>
      <c r="C14" s="3">
        <v>151519</v>
      </c>
      <c r="D14" s="16">
        <f>'[1]JABAR-4'!D14</f>
        <v>5.5300405672205961E-2</v>
      </c>
    </row>
    <row r="15" spans="2:6" x14ac:dyDescent="0.25">
      <c r="B15" s="7" t="str">
        <f>'[1]JABAR-4'!B15</f>
        <v>6</v>
      </c>
      <c r="C15" s="3">
        <v>16737</v>
      </c>
      <c r="D15" s="16">
        <f>'[1]JABAR-4'!D15</f>
        <v>1.1154448028355758E-2</v>
      </c>
    </row>
    <row r="16" spans="2:6" x14ac:dyDescent="0.25">
      <c r="B16" s="7" t="str">
        <f>'[1]JABAR-4'!B16</f>
        <v>7</v>
      </c>
      <c r="C16" s="3">
        <v>18250</v>
      </c>
      <c r="D16" s="16">
        <f>'[1]JABAR-4'!D16</f>
        <v>5.7489998778678005E-3</v>
      </c>
    </row>
    <row r="17" spans="2:4" x14ac:dyDescent="0.25">
      <c r="B17" s="7" t="str">
        <f>'[1]JABAR-4'!B17</f>
        <v>8</v>
      </c>
      <c r="C17" s="3">
        <v>280559</v>
      </c>
      <c r="D17" s="16">
        <f>'[1]JABAR-4'!D17</f>
        <v>9.6202391506628085E-2</v>
      </c>
    </row>
    <row r="18" spans="2:4" x14ac:dyDescent="0.25">
      <c r="B18" s="7" t="str">
        <f>'[1]JABAR-4'!B18</f>
        <v>9</v>
      </c>
      <c r="C18" s="3">
        <v>61251</v>
      </c>
      <c r="D18" s="16">
        <f>'[1]JABAR-4'!D18</f>
        <v>5.1444894215063382E-2</v>
      </c>
    </row>
    <row r="19" spans="2:4" x14ac:dyDescent="0.25">
      <c r="B19" s="7" t="str">
        <f>'[1]JABAR-4'!B19</f>
        <v>10</v>
      </c>
      <c r="C19" s="3">
        <v>0</v>
      </c>
      <c r="D19" s="16">
        <f>'[1]JABAR-4'!D19</f>
        <v>0</v>
      </c>
    </row>
    <row r="20" spans="2:4" x14ac:dyDescent="0.25">
      <c r="B20" s="7" t="str">
        <f>'[1]JABAR-4'!B20</f>
        <v>11</v>
      </c>
      <c r="C20" s="3">
        <v>3129</v>
      </c>
      <c r="D20" s="16">
        <f>'[1]JABAR-4'!D20</f>
        <v>2.6412186509048767E-3</v>
      </c>
    </row>
    <row r="21" spans="2:4" x14ac:dyDescent="0.25">
      <c r="B21" s="7" t="str">
        <f>'[1]JABAR-4'!B21</f>
        <v>12</v>
      </c>
      <c r="C21" s="3">
        <v>6766</v>
      </c>
      <c r="D21" s="16">
        <f>'[1]JABAR-4'!D21</f>
        <v>2.9496244215195177E-3</v>
      </c>
    </row>
    <row r="22" spans="2:4" x14ac:dyDescent="0.25">
      <c r="B22" s="7" t="str">
        <f>'[1]JABAR-4'!B22</f>
        <v>13</v>
      </c>
      <c r="C22" s="3">
        <v>27653</v>
      </c>
      <c r="D22" s="16">
        <f>'[1]JABAR-4'!D22</f>
        <v>1.5814801895421449E-2</v>
      </c>
    </row>
    <row r="23" spans="2:4" x14ac:dyDescent="0.25">
      <c r="B23" s="7" t="str">
        <f>'[1]JABAR-4'!B23</f>
        <v>14</v>
      </c>
      <c r="C23" s="3">
        <v>3754</v>
      </c>
      <c r="D23" s="16">
        <f>'[1]JABAR-4'!D23</f>
        <v>6.2559803042058285E-3</v>
      </c>
    </row>
    <row r="24" spans="2:4" x14ac:dyDescent="0.25">
      <c r="B24" s="7" t="str">
        <f>'[1]JABAR-4'!B24</f>
        <v>15</v>
      </c>
      <c r="C24" s="3">
        <v>2610</v>
      </c>
      <c r="D24" s="16">
        <f>'[1]JABAR-4'!D24</f>
        <v>0</v>
      </c>
    </row>
    <row r="25" spans="2:4" x14ac:dyDescent="0.25">
      <c r="B25" s="7" t="str">
        <f>'[1]JABAR-4'!B25</f>
        <v>16</v>
      </c>
      <c r="C25" s="3">
        <v>17335</v>
      </c>
      <c r="D25" s="16">
        <f>'[1]JABAR-4'!D25</f>
        <v>4.4696870516144731E-3</v>
      </c>
    </row>
    <row r="26" spans="2:4" x14ac:dyDescent="0.25">
      <c r="B26" s="7" t="str">
        <f>'[1]JABAR-4'!B26</f>
        <v>17</v>
      </c>
      <c r="C26" s="3">
        <v>6880</v>
      </c>
      <c r="D26" s="16">
        <f>'[1]JABAR-4'!D26</f>
        <v>1.7836573058339653E-3</v>
      </c>
    </row>
    <row r="27" spans="2:4" x14ac:dyDescent="0.25">
      <c r="B27" s="7" t="str">
        <f>'[1]JABAR-4'!B27</f>
        <v>18</v>
      </c>
      <c r="C27" s="3">
        <v>8948</v>
      </c>
      <c r="D27" s="16">
        <f>'[1]JABAR-4'!D27</f>
        <v>2.1702628302511795E-3</v>
      </c>
    </row>
    <row r="28" spans="2:4" x14ac:dyDescent="0.25">
      <c r="B28" s="7" t="str">
        <f>'[1]JABAR-4'!B28</f>
        <v>19</v>
      </c>
      <c r="C28" s="3">
        <v>2617</v>
      </c>
      <c r="D28" s="16">
        <f>'[1]JABAR-4'!D28</f>
        <v>0</v>
      </c>
    </row>
    <row r="29" spans="2:4" x14ac:dyDescent="0.25">
      <c r="B29" s="7" t="str">
        <f>'[1]JABAR-4'!B29</f>
        <v>20</v>
      </c>
      <c r="C29" s="3">
        <v>7490</v>
      </c>
      <c r="D29" s="16">
        <f>'[1]JABAR-4'!D29</f>
        <v>1.695792413920962E-3</v>
      </c>
    </row>
    <row r="30" spans="2:4" x14ac:dyDescent="0.25">
      <c r="B30" s="7" t="str">
        <f>'[1]JABAR-4'!B30</f>
        <v>21</v>
      </c>
      <c r="C30" s="3">
        <v>7355</v>
      </c>
      <c r="D30" s="16">
        <f>'[1]JABAR-4'!D30</f>
        <v>3.3125064251202209E-3</v>
      </c>
    </row>
    <row r="31" spans="2:4" x14ac:dyDescent="0.25">
      <c r="B31" s="7" t="str">
        <f>'[1]JABAR-4'!B31</f>
        <v>22</v>
      </c>
      <c r="C31" s="3">
        <v>2306</v>
      </c>
      <c r="D31" s="16">
        <f>'[1]JABAR-4'!D31</f>
        <v>1.532363714962776E-3</v>
      </c>
    </row>
    <row r="32" spans="2:4" x14ac:dyDescent="0.25">
      <c r="B32" s="7" t="str">
        <f>'[1]JABAR-4'!B32</f>
        <v>23</v>
      </c>
      <c r="C32" s="3">
        <v>262929</v>
      </c>
      <c r="D32" s="16">
        <f>'[1]JABAR-4'!D32</f>
        <v>0.14546208585981507</v>
      </c>
    </row>
    <row r="33" spans="2:4" x14ac:dyDescent="0.25">
      <c r="B33" s="7" t="str">
        <f>'[1]JABAR-4'!B33</f>
        <v>24</v>
      </c>
      <c r="C33" s="3">
        <v>167316</v>
      </c>
      <c r="D33" s="16">
        <f>'[1]JABAR-4'!D33</f>
        <v>7.427043583622335E-2</v>
      </c>
    </row>
    <row r="34" spans="2:4" x14ac:dyDescent="0.25">
      <c r="B34" s="7" t="str">
        <f>'[1]JABAR-4'!B34</f>
        <v>25</v>
      </c>
      <c r="C34" s="3">
        <v>19509</v>
      </c>
      <c r="D34" s="16">
        <f>'[1]JABAR-4'!D34</f>
        <v>1.6729475420235811E-3</v>
      </c>
    </row>
    <row r="35" spans="2:4" x14ac:dyDescent="0.25">
      <c r="B35" s="7" t="str">
        <f>'[1]JABAR-4'!B35</f>
        <v>26</v>
      </c>
      <c r="C35" s="3">
        <v>2907</v>
      </c>
      <c r="D35" s="16">
        <f>'[1]JABAR-4'!D35</f>
        <v>7.8726943154050879E-4</v>
      </c>
    </row>
    <row r="36" spans="2:4" x14ac:dyDescent="0.25">
      <c r="B36" s="7" t="str">
        <f>'[1]JABAR-4'!B36</f>
        <v>27</v>
      </c>
      <c r="C36" s="3">
        <v>42836</v>
      </c>
      <c r="D36" s="16">
        <f>'[1]JABAR-4'!D36</f>
        <v>1.2383677866218672E-2</v>
      </c>
    </row>
    <row r="37" spans="2:4" x14ac:dyDescent="0.25">
      <c r="B37" s="7" t="str">
        <f>'[1]JABAR-4'!B37</f>
        <v>28</v>
      </c>
      <c r="C37" s="3">
        <v>272851</v>
      </c>
      <c r="D37" s="16">
        <f>'[1]JABAR-4'!D37</f>
        <v>0.12013766671264929</v>
      </c>
    </row>
    <row r="38" spans="2:4" x14ac:dyDescent="0.25">
      <c r="B38" s="7" t="str">
        <f>'[1]JABAR-4'!B38</f>
        <v>29</v>
      </c>
      <c r="C38" s="3">
        <v>9849</v>
      </c>
      <c r="D38" s="16">
        <f>'[1]JABAR-4'!D38</f>
        <v>6.2735532825884295E-3</v>
      </c>
    </row>
    <row r="39" spans="2:4" x14ac:dyDescent="0.25">
      <c r="B39" s="7" t="str">
        <f>'[1]JABAR-4'!B39</f>
        <v>30</v>
      </c>
      <c r="C39" s="3">
        <v>5757</v>
      </c>
      <c r="D39" s="16">
        <f>'[1]JABAR-4'!D39</f>
        <v>4.2069710247945938E-3</v>
      </c>
    </row>
    <row r="40" spans="2:4" x14ac:dyDescent="0.25">
      <c r="B40" s="7" t="str">
        <f>'[1]JABAR-4'!B40</f>
        <v>31</v>
      </c>
      <c r="C40" s="3">
        <v>706683</v>
      </c>
      <c r="D40" s="16">
        <f>'[1]JABAR-4'!D40</f>
        <v>0.27363236099115112</v>
      </c>
    </row>
    <row r="41" spans="2:4" x14ac:dyDescent="0.25">
      <c r="B41" s="7" t="str">
        <f>'[1]JABAR-4'!B41</f>
        <v>32</v>
      </c>
      <c r="C41" s="3">
        <v>5249</v>
      </c>
      <c r="D41" s="16">
        <f>'[1]JABAR-4'!D41</f>
        <v>1.9672949299321418E-3</v>
      </c>
    </row>
    <row r="42" spans="2:4" x14ac:dyDescent="0.25">
      <c r="B42" s="7" t="str">
        <f>'[1]JABAR-4'!B42</f>
        <v>33</v>
      </c>
      <c r="C42" s="3">
        <v>2536</v>
      </c>
      <c r="D42" s="16">
        <f>'[1]JABAR-4'!D42</f>
        <v>2.596407556029245E-3</v>
      </c>
    </row>
    <row r="43" spans="2:4" x14ac:dyDescent="0.25">
      <c r="B43" s="7" t="str">
        <f>'[1]JABAR-4'!B43</f>
        <v>34</v>
      </c>
      <c r="C43" s="3">
        <v>5296</v>
      </c>
      <c r="D43" s="16">
        <f>'[1]JABAR-4'!D43</f>
        <v>3.8889001160695223E-3</v>
      </c>
    </row>
    <row r="44" spans="2:4" x14ac:dyDescent="0.25">
      <c r="B44" s="7" t="str">
        <f>'[1]JABAR-4'!B44</f>
        <v>41</v>
      </c>
      <c r="C44" s="3">
        <v>0</v>
      </c>
      <c r="D44" s="16">
        <f>'[1]JABAR-4'!D44</f>
        <v>3.0049793034247097E-4</v>
      </c>
    </row>
    <row r="45" spans="2:4" x14ac:dyDescent="0.25">
      <c r="B45" s="7" t="str">
        <f>'[1]JABAR-4'!B45</f>
        <v>42</v>
      </c>
      <c r="C45" s="3">
        <v>0</v>
      </c>
      <c r="D45" s="16">
        <f>'[1]JABAR-4'!D45</f>
        <v>0</v>
      </c>
    </row>
    <row r="46" spans="2:4" x14ac:dyDescent="0.25">
      <c r="B46" s="7" t="str">
        <f>'[1]JABAR-4'!B46</f>
        <v>43</v>
      </c>
      <c r="C46" s="3">
        <v>1263</v>
      </c>
      <c r="D46" s="16">
        <f>'[1]JABAR-4'!D46</f>
        <v>1.4357123338584726E-3</v>
      </c>
    </row>
    <row r="47" spans="2:4" x14ac:dyDescent="0.25">
      <c r="B47" s="7" t="str">
        <f>'[1]JABAR-4'!B47</f>
        <v>44</v>
      </c>
      <c r="C47" s="3">
        <v>3740</v>
      </c>
      <c r="D47" s="16">
        <f>'[1]JABAR-4'!D47</f>
        <v>9.4191164130739448E-4</v>
      </c>
    </row>
    <row r="48" spans="2:4" x14ac:dyDescent="0.25">
      <c r="B48" s="8" t="str">
        <f>'[1]JABAR-4'!B48</f>
        <v>SAH</v>
      </c>
      <c r="C48" s="17">
        <f>SUM(C10:C47)</f>
        <v>2240342</v>
      </c>
      <c r="D48" s="15">
        <f>'[1]JABAR-4'!D48</f>
        <v>1</v>
      </c>
    </row>
    <row r="49" spans="2:4" x14ac:dyDescent="0.25">
      <c r="B49" s="9" t="str">
        <f>'[1]JABAR-4'!B49</f>
        <v>TSAH</v>
      </c>
      <c r="C49" s="10">
        <f>'[1]JABAR-4'!C49</f>
        <v>0</v>
      </c>
      <c r="D49" s="15">
        <f>'[1]JABAR-4'!D49</f>
        <v>0</v>
      </c>
    </row>
    <row r="50" spans="2:4" x14ac:dyDescent="0.25">
      <c r="B50" s="8" t="str">
        <f>'[1]JABAR-4'!B50</f>
        <v>JML</v>
      </c>
      <c r="C50" s="14">
        <f>C48+C49</f>
        <v>2240342</v>
      </c>
      <c r="D50" s="18">
        <f>'[1]JABAR-4'!D50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C48" sqref="C48"/>
    </sheetView>
  </sheetViews>
  <sheetFormatPr defaultRowHeight="15" x14ac:dyDescent="0.25"/>
  <cols>
    <col min="3" max="3" width="14.85546875" customWidth="1"/>
    <col min="4" max="4" width="15.28515625" customWidth="1"/>
  </cols>
  <sheetData>
    <row r="2" spans="2:6" x14ac:dyDescent="0.25">
      <c r="C2" s="25" t="s">
        <v>57</v>
      </c>
      <c r="D2" s="38" t="s">
        <v>72</v>
      </c>
      <c r="E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663763</v>
      </c>
      <c r="E5" s="4">
        <f>D5/D7</f>
        <v>0.86240955433625976</v>
      </c>
    </row>
    <row r="6" spans="2:6" x14ac:dyDescent="0.25">
      <c r="C6" s="2" t="s">
        <v>5</v>
      </c>
      <c r="D6" s="3">
        <v>105898</v>
      </c>
      <c r="E6" s="4">
        <f>D6/D7</f>
        <v>0.13759044566374026</v>
      </c>
    </row>
    <row r="7" spans="2:6" x14ac:dyDescent="0.25">
      <c r="C7" s="2" t="s">
        <v>48</v>
      </c>
      <c r="D7" s="3">
        <f>SUM(D5:D6)</f>
        <v>769661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14194</v>
      </c>
      <c r="D10" s="16">
        <f t="shared" ref="D10:D49" si="0">C10/C$48</f>
        <v>2.1384138615740858E-2</v>
      </c>
    </row>
    <row r="11" spans="2:6" x14ac:dyDescent="0.25">
      <c r="B11" s="7" t="s">
        <v>7</v>
      </c>
      <c r="C11" s="3">
        <v>5065</v>
      </c>
      <c r="D11" s="16">
        <f t="shared" si="0"/>
        <v>7.6307356692072318E-3</v>
      </c>
    </row>
    <row r="12" spans="2:6" x14ac:dyDescent="0.25">
      <c r="B12" s="7" t="s">
        <v>8</v>
      </c>
      <c r="C12" s="3">
        <v>0</v>
      </c>
      <c r="D12" s="16">
        <f t="shared" si="0"/>
        <v>0</v>
      </c>
    </row>
    <row r="13" spans="2:6" x14ac:dyDescent="0.25">
      <c r="B13" s="7" t="s">
        <v>9</v>
      </c>
      <c r="C13" s="3">
        <v>2000</v>
      </c>
      <c r="D13" s="16">
        <f t="shared" si="0"/>
        <v>3.0131236601015723E-3</v>
      </c>
    </row>
    <row r="14" spans="2:6" x14ac:dyDescent="0.25">
      <c r="B14" s="7" t="s">
        <v>10</v>
      </c>
      <c r="C14" s="3">
        <v>43908</v>
      </c>
      <c r="D14" s="16">
        <f t="shared" si="0"/>
        <v>6.6150116833869926E-2</v>
      </c>
    </row>
    <row r="15" spans="2:6" x14ac:dyDescent="0.25">
      <c r="B15" s="7" t="s">
        <v>11</v>
      </c>
      <c r="C15" s="3">
        <v>2192</v>
      </c>
      <c r="D15" s="16">
        <f t="shared" si="0"/>
        <v>3.3023835314713234E-3</v>
      </c>
    </row>
    <row r="16" spans="2:6" x14ac:dyDescent="0.25">
      <c r="B16" s="7" t="s">
        <v>12</v>
      </c>
      <c r="C16" s="3">
        <v>5222</v>
      </c>
      <c r="D16" s="16">
        <f t="shared" si="0"/>
        <v>7.8672658765252049E-3</v>
      </c>
    </row>
    <row r="17" spans="2:4" x14ac:dyDescent="0.25">
      <c r="B17" s="7" t="s">
        <v>13</v>
      </c>
      <c r="C17" s="3">
        <v>134929</v>
      </c>
      <c r="D17" s="16">
        <f t="shared" si="0"/>
        <v>0.20327888116692253</v>
      </c>
    </row>
    <row r="18" spans="2:4" x14ac:dyDescent="0.25">
      <c r="B18" s="7" t="s">
        <v>14</v>
      </c>
      <c r="C18" s="3">
        <v>39309</v>
      </c>
      <c r="D18" s="16">
        <f t="shared" si="0"/>
        <v>5.9221438977466352E-2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633</v>
      </c>
      <c r="D20" s="16">
        <f t="shared" si="0"/>
        <v>9.5365363842214767E-4</v>
      </c>
    </row>
    <row r="21" spans="2:4" x14ac:dyDescent="0.25">
      <c r="B21" s="7" t="s">
        <v>17</v>
      </c>
      <c r="C21" s="3">
        <v>736</v>
      </c>
      <c r="D21" s="16">
        <f t="shared" si="0"/>
        <v>1.1088295069173787E-3</v>
      </c>
    </row>
    <row r="22" spans="2:4" x14ac:dyDescent="0.25">
      <c r="B22" s="7" t="s">
        <v>18</v>
      </c>
      <c r="C22" s="3">
        <v>12284</v>
      </c>
      <c r="D22" s="16">
        <f t="shared" si="0"/>
        <v>1.8506605520343857E-2</v>
      </c>
    </row>
    <row r="23" spans="2:4" x14ac:dyDescent="0.25">
      <c r="B23" s="7" t="s">
        <v>19</v>
      </c>
      <c r="C23" s="3">
        <v>1396</v>
      </c>
      <c r="D23" s="16">
        <f t="shared" si="0"/>
        <v>2.1031603147508974E-3</v>
      </c>
    </row>
    <row r="24" spans="2:4" x14ac:dyDescent="0.25">
      <c r="B24" s="7" t="s">
        <v>20</v>
      </c>
      <c r="C24" s="3">
        <v>526</v>
      </c>
      <c r="D24" s="16">
        <f t="shared" si="0"/>
        <v>7.9245152260671355E-4</v>
      </c>
    </row>
    <row r="25" spans="2:4" x14ac:dyDescent="0.25">
      <c r="B25" s="7" t="s">
        <v>21</v>
      </c>
      <c r="C25" s="3">
        <v>3795</v>
      </c>
      <c r="D25" s="16">
        <f t="shared" si="0"/>
        <v>5.7174021450427338E-3</v>
      </c>
    </row>
    <row r="26" spans="2:4" x14ac:dyDescent="0.25">
      <c r="B26" s="7" t="s">
        <v>22</v>
      </c>
      <c r="C26" s="3">
        <v>0</v>
      </c>
      <c r="D26" s="16">
        <f t="shared" si="0"/>
        <v>0</v>
      </c>
    </row>
    <row r="27" spans="2:4" x14ac:dyDescent="0.25">
      <c r="B27" s="7" t="s">
        <v>23</v>
      </c>
      <c r="C27" s="3">
        <v>4281</v>
      </c>
      <c r="D27" s="16">
        <f t="shared" si="0"/>
        <v>6.4495911944474158E-3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744</v>
      </c>
      <c r="D29" s="16">
        <f t="shared" si="0"/>
        <v>1.1208820015577848E-3</v>
      </c>
    </row>
    <row r="30" spans="2:4" x14ac:dyDescent="0.25">
      <c r="B30" s="7" t="s">
        <v>26</v>
      </c>
      <c r="C30" s="3">
        <v>2162</v>
      </c>
      <c r="D30" s="16">
        <f t="shared" si="0"/>
        <v>3.2571866765697998E-3</v>
      </c>
    </row>
    <row r="31" spans="2:4" x14ac:dyDescent="0.25">
      <c r="B31" s="7" t="s">
        <v>27</v>
      </c>
      <c r="C31" s="3">
        <v>2089</v>
      </c>
      <c r="D31" s="16">
        <f t="shared" si="0"/>
        <v>3.1472076629760924E-3</v>
      </c>
    </row>
    <row r="32" spans="2:4" x14ac:dyDescent="0.25">
      <c r="B32" s="7" t="s">
        <v>28</v>
      </c>
      <c r="C32" s="3">
        <v>61809</v>
      </c>
      <c r="D32" s="16">
        <f t="shared" si="0"/>
        <v>9.3119080153609049E-2</v>
      </c>
    </row>
    <row r="33" spans="2:4" x14ac:dyDescent="0.25">
      <c r="B33" s="7" t="s">
        <v>29</v>
      </c>
      <c r="C33" s="3">
        <v>26194</v>
      </c>
      <c r="D33" s="16">
        <f t="shared" si="0"/>
        <v>3.9462880576350293E-2</v>
      </c>
    </row>
    <row r="34" spans="2:4" x14ac:dyDescent="0.25">
      <c r="B34" s="7" t="s">
        <v>30</v>
      </c>
      <c r="C34" s="3">
        <v>14622</v>
      </c>
      <c r="D34" s="16">
        <f t="shared" si="0"/>
        <v>2.2028947079002596E-2</v>
      </c>
    </row>
    <row r="35" spans="2:4" x14ac:dyDescent="0.25">
      <c r="B35" s="7" t="s">
        <v>31</v>
      </c>
      <c r="C35" s="3">
        <v>1718</v>
      </c>
      <c r="D35" s="16">
        <f t="shared" si="0"/>
        <v>2.5882732240272506E-3</v>
      </c>
    </row>
    <row r="36" spans="2:4" x14ac:dyDescent="0.25">
      <c r="B36" s="7" t="s">
        <v>32</v>
      </c>
      <c r="C36" s="3">
        <v>10185</v>
      </c>
      <c r="D36" s="16">
        <f t="shared" si="0"/>
        <v>1.5344332239067258E-2</v>
      </c>
    </row>
    <row r="37" spans="2:4" x14ac:dyDescent="0.25">
      <c r="B37" s="7" t="s">
        <v>33</v>
      </c>
      <c r="C37" s="3">
        <v>52862</v>
      </c>
      <c r="D37" s="16">
        <f t="shared" si="0"/>
        <v>7.9639871460144659E-2</v>
      </c>
    </row>
    <row r="38" spans="2:4" x14ac:dyDescent="0.25">
      <c r="B38" s="7" t="s">
        <v>34</v>
      </c>
      <c r="C38" s="3">
        <v>5104</v>
      </c>
      <c r="D38" s="16">
        <f t="shared" si="0"/>
        <v>7.6894915805792129E-3</v>
      </c>
    </row>
    <row r="39" spans="2:4" x14ac:dyDescent="0.25">
      <c r="B39" s="7" t="s">
        <v>35</v>
      </c>
      <c r="C39" s="3">
        <v>1417</v>
      </c>
      <c r="D39" s="16">
        <f t="shared" si="0"/>
        <v>2.1347981131819641E-3</v>
      </c>
    </row>
    <row r="40" spans="2:4" x14ac:dyDescent="0.25">
      <c r="B40" s="7" t="s">
        <v>36</v>
      </c>
      <c r="C40" s="3">
        <v>207328</v>
      </c>
      <c r="D40" s="16">
        <f t="shared" si="0"/>
        <v>0.31235245110076942</v>
      </c>
    </row>
    <row r="41" spans="2:4" x14ac:dyDescent="0.25">
      <c r="B41" s="7" t="s">
        <v>37</v>
      </c>
      <c r="C41" s="3">
        <v>2254</v>
      </c>
      <c r="D41" s="16">
        <f t="shared" si="0"/>
        <v>3.3957903649344721E-3</v>
      </c>
    </row>
    <row r="42" spans="2:4" x14ac:dyDescent="0.25">
      <c r="B42" s="7" t="s">
        <v>38</v>
      </c>
      <c r="C42" s="3">
        <v>750</v>
      </c>
      <c r="D42" s="16">
        <f t="shared" si="0"/>
        <v>1.1299213725380897E-3</v>
      </c>
    </row>
    <row r="43" spans="2:4" x14ac:dyDescent="0.25">
      <c r="B43" s="7" t="s">
        <v>39</v>
      </c>
      <c r="C43" s="3">
        <v>2213</v>
      </c>
      <c r="D43" s="16">
        <f t="shared" si="0"/>
        <v>3.3340213299023901E-3</v>
      </c>
    </row>
    <row r="44" spans="2:4" x14ac:dyDescent="0.25">
      <c r="B44" s="7" t="s">
        <v>40</v>
      </c>
      <c r="C44" s="3">
        <v>211</v>
      </c>
      <c r="D44" s="16">
        <f t="shared" si="0"/>
        <v>3.1788454614071587E-4</v>
      </c>
    </row>
    <row r="45" spans="2:4" x14ac:dyDescent="0.25">
      <c r="B45" s="7" t="s">
        <v>41</v>
      </c>
      <c r="C45" s="3">
        <v>718</v>
      </c>
      <c r="D45" s="16">
        <f t="shared" si="0"/>
        <v>1.0817113939764645E-3</v>
      </c>
    </row>
    <row r="46" spans="2:4" x14ac:dyDescent="0.25">
      <c r="B46" s="7" t="s">
        <v>42</v>
      </c>
      <c r="C46" s="3">
        <v>291</v>
      </c>
      <c r="D46" s="16">
        <f t="shared" si="0"/>
        <v>4.3840949254477879E-4</v>
      </c>
    </row>
    <row r="47" spans="2:4" x14ac:dyDescent="0.25">
      <c r="B47" s="7" t="s">
        <v>43</v>
      </c>
      <c r="C47" s="3">
        <v>622</v>
      </c>
      <c r="D47" s="16">
        <f t="shared" si="0"/>
        <v>9.3708145829158901E-4</v>
      </c>
    </row>
    <row r="48" spans="2:4" x14ac:dyDescent="0.25">
      <c r="B48" s="28" t="s">
        <v>45</v>
      </c>
      <c r="C48" s="30">
        <f>SUM(C10:C47)</f>
        <v>663763</v>
      </c>
      <c r="D48" s="15">
        <f t="shared" si="0"/>
        <v>1</v>
      </c>
    </row>
    <row r="49" spans="2:4" x14ac:dyDescent="0.25">
      <c r="B49" s="27" t="s">
        <v>46</v>
      </c>
      <c r="C49" s="10"/>
      <c r="D49" s="15">
        <f t="shared" si="0"/>
        <v>0</v>
      </c>
    </row>
    <row r="50" spans="2:4" x14ac:dyDescent="0.25">
      <c r="B50" s="29" t="s">
        <v>47</v>
      </c>
      <c r="C50" s="31">
        <f>C48+C49</f>
        <v>663763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4" zoomScale="60" zoomScaleNormal="60" workbookViewId="0">
      <selection activeCell="C48" sqref="C48"/>
    </sheetView>
  </sheetViews>
  <sheetFormatPr defaultRowHeight="15" x14ac:dyDescent="0.25"/>
  <cols>
    <col min="2" max="2" width="5.5703125" bestFit="1" customWidth="1"/>
    <col min="3" max="3" width="14.140625" customWidth="1"/>
    <col min="4" max="4" width="11.5703125" bestFit="1" customWidth="1"/>
  </cols>
  <sheetData>
    <row r="2" spans="2:6" x14ac:dyDescent="0.25">
      <c r="C2" s="25" t="s">
        <v>58</v>
      </c>
      <c r="D2" s="25" t="s">
        <v>73</v>
      </c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1767410</v>
      </c>
      <c r="E5" s="4">
        <f>D5/D7</f>
        <v>0.87287351258236545</v>
      </c>
    </row>
    <row r="6" spans="2:6" x14ac:dyDescent="0.25">
      <c r="C6" s="2" t="s">
        <v>5</v>
      </c>
      <c r="D6" s="3">
        <v>257408</v>
      </c>
      <c r="E6" s="4">
        <f>D6/D7</f>
        <v>0.12712648741763458</v>
      </c>
    </row>
    <row r="7" spans="2:6" x14ac:dyDescent="0.25">
      <c r="C7" s="2" t="s">
        <v>48</v>
      </c>
      <c r="D7" s="3">
        <f>SUM(D5:D6)</f>
        <v>2024818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50478</v>
      </c>
      <c r="D10" s="16">
        <f t="shared" ref="D10:D49" si="0">C10/C$48</f>
        <v>2.8560435892068053E-2</v>
      </c>
    </row>
    <row r="11" spans="2:6" x14ac:dyDescent="0.25">
      <c r="B11" s="7" t="s">
        <v>7</v>
      </c>
      <c r="C11" s="3">
        <v>18256</v>
      </c>
      <c r="D11" s="16">
        <f t="shared" si="0"/>
        <v>1.0329238829699956E-2</v>
      </c>
    </row>
    <row r="12" spans="2:6" x14ac:dyDescent="0.25">
      <c r="B12" s="7" t="s">
        <v>8</v>
      </c>
      <c r="C12" s="3">
        <v>0</v>
      </c>
      <c r="D12" s="16">
        <f t="shared" si="0"/>
        <v>0</v>
      </c>
    </row>
    <row r="13" spans="2:6" x14ac:dyDescent="0.25">
      <c r="B13" s="7" t="s">
        <v>9</v>
      </c>
      <c r="C13" s="3">
        <v>10877</v>
      </c>
      <c r="D13" s="16">
        <f t="shared" si="0"/>
        <v>6.1542030428706415E-3</v>
      </c>
    </row>
    <row r="14" spans="2:6" x14ac:dyDescent="0.25">
      <c r="B14" s="7" t="s">
        <v>10</v>
      </c>
      <c r="C14" s="3">
        <v>86748</v>
      </c>
      <c r="D14" s="16">
        <f t="shared" si="0"/>
        <v>4.9081990030609764E-2</v>
      </c>
    </row>
    <row r="15" spans="2:6" x14ac:dyDescent="0.25">
      <c r="B15" s="7" t="s">
        <v>11</v>
      </c>
      <c r="C15" s="3">
        <v>6935</v>
      </c>
      <c r="D15" s="16">
        <f t="shared" si="0"/>
        <v>3.9238207320316165E-3</v>
      </c>
    </row>
    <row r="16" spans="2:6" x14ac:dyDescent="0.25">
      <c r="B16" s="7" t="s">
        <v>12</v>
      </c>
      <c r="C16" s="3">
        <v>12436</v>
      </c>
      <c r="D16" s="16">
        <f t="shared" si="0"/>
        <v>7.0362847330274246E-3</v>
      </c>
    </row>
    <row r="17" spans="2:4" x14ac:dyDescent="0.25">
      <c r="B17" s="7" t="s">
        <v>13</v>
      </c>
      <c r="C17" s="3">
        <v>329679</v>
      </c>
      <c r="D17" s="16">
        <f t="shared" si="0"/>
        <v>0.18653227038434772</v>
      </c>
    </row>
    <row r="18" spans="2:4" x14ac:dyDescent="0.25">
      <c r="B18" s="7" t="s">
        <v>14</v>
      </c>
      <c r="C18" s="3">
        <v>65975</v>
      </c>
      <c r="D18" s="16">
        <f t="shared" si="0"/>
        <v>3.7328633424049878E-2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3220</v>
      </c>
      <c r="D20" s="16">
        <f t="shared" si="0"/>
        <v>1.8218749469562806E-3</v>
      </c>
    </row>
    <row r="21" spans="2:4" x14ac:dyDescent="0.25">
      <c r="B21" s="7" t="s">
        <v>17</v>
      </c>
      <c r="C21" s="3">
        <v>0</v>
      </c>
      <c r="D21" s="16">
        <f t="shared" si="0"/>
        <v>0</v>
      </c>
    </row>
    <row r="22" spans="2:4" x14ac:dyDescent="0.25">
      <c r="B22" s="7" t="s">
        <v>18</v>
      </c>
      <c r="C22" s="3">
        <v>36868</v>
      </c>
      <c r="D22" s="16">
        <f t="shared" si="0"/>
        <v>2.0859902342976445E-2</v>
      </c>
    </row>
    <row r="23" spans="2:4" x14ac:dyDescent="0.25">
      <c r="B23" s="7" t="s">
        <v>19</v>
      </c>
      <c r="C23" s="3">
        <v>1871</v>
      </c>
      <c r="D23" s="16">
        <f t="shared" si="0"/>
        <v>1.0586111881227332E-3</v>
      </c>
    </row>
    <row r="24" spans="2:4" x14ac:dyDescent="0.25">
      <c r="B24" s="7" t="s">
        <v>20</v>
      </c>
      <c r="C24" s="3">
        <v>2136</v>
      </c>
      <c r="D24" s="16">
        <f t="shared" si="0"/>
        <v>1.2085481014591974E-3</v>
      </c>
    </row>
    <row r="25" spans="2:4" x14ac:dyDescent="0.25">
      <c r="B25" s="7" t="s">
        <v>21</v>
      </c>
      <c r="C25" s="3">
        <v>9380</v>
      </c>
      <c r="D25" s="16">
        <f t="shared" si="0"/>
        <v>5.3072009324378611E-3</v>
      </c>
    </row>
    <row r="26" spans="2:4" x14ac:dyDescent="0.25">
      <c r="B26" s="7" t="s">
        <v>22</v>
      </c>
      <c r="C26" s="3">
        <v>11616</v>
      </c>
      <c r="D26" s="16">
        <f t="shared" si="0"/>
        <v>6.5723290011938376E-3</v>
      </c>
    </row>
    <row r="27" spans="2:4" x14ac:dyDescent="0.25">
      <c r="B27" s="7" t="s">
        <v>23</v>
      </c>
      <c r="C27" s="3">
        <v>9308</v>
      </c>
      <c r="D27" s="16">
        <f t="shared" si="0"/>
        <v>5.2664633559841804E-3</v>
      </c>
    </row>
    <row r="28" spans="2:4" x14ac:dyDescent="0.25">
      <c r="B28" s="7" t="s">
        <v>24</v>
      </c>
      <c r="C28" s="3">
        <v>1231</v>
      </c>
      <c r="D28" s="16">
        <f t="shared" si="0"/>
        <v>6.964993974233483E-4</v>
      </c>
    </row>
    <row r="29" spans="2:4" x14ac:dyDescent="0.25">
      <c r="B29" s="7" t="s">
        <v>25</v>
      </c>
      <c r="C29" s="3">
        <v>4181</v>
      </c>
      <c r="D29" s="16">
        <f t="shared" si="0"/>
        <v>2.3656084326783258E-3</v>
      </c>
    </row>
    <row r="30" spans="2:4" x14ac:dyDescent="0.25">
      <c r="B30" s="7" t="s">
        <v>26</v>
      </c>
      <c r="C30" s="3">
        <v>6100</v>
      </c>
      <c r="D30" s="16">
        <f t="shared" si="0"/>
        <v>3.4513780051035128E-3</v>
      </c>
    </row>
    <row r="31" spans="2:4" x14ac:dyDescent="0.25">
      <c r="B31" s="7" t="s">
        <v>27</v>
      </c>
      <c r="C31" s="3">
        <v>2628</v>
      </c>
      <c r="D31" s="16">
        <f t="shared" si="0"/>
        <v>1.4869215405593497E-3</v>
      </c>
    </row>
    <row r="32" spans="2:4" x14ac:dyDescent="0.25">
      <c r="B32" s="7" t="s">
        <v>28</v>
      </c>
      <c r="C32" s="3">
        <v>225430</v>
      </c>
      <c r="D32" s="16">
        <f t="shared" si="0"/>
        <v>0.12754822027712867</v>
      </c>
    </row>
    <row r="33" spans="2:4" x14ac:dyDescent="0.25">
      <c r="B33" s="7" t="s">
        <v>29</v>
      </c>
      <c r="C33" s="3">
        <v>113252</v>
      </c>
      <c r="D33" s="16">
        <f t="shared" si="0"/>
        <v>6.4077944562948047E-2</v>
      </c>
    </row>
    <row r="34" spans="2:4" x14ac:dyDescent="0.25">
      <c r="B34" s="7" t="s">
        <v>30</v>
      </c>
      <c r="C34" s="3">
        <v>44927</v>
      </c>
      <c r="D34" s="16">
        <f t="shared" si="0"/>
        <v>2.5419681907423858E-2</v>
      </c>
    </row>
    <row r="35" spans="2:4" x14ac:dyDescent="0.25">
      <c r="B35" s="7" t="s">
        <v>31</v>
      </c>
      <c r="C35" s="3">
        <v>1809</v>
      </c>
      <c r="D35" s="16">
        <f t="shared" si="0"/>
        <v>1.0235316083987303E-3</v>
      </c>
    </row>
    <row r="36" spans="2:4" x14ac:dyDescent="0.25">
      <c r="B36" s="7" t="s">
        <v>32</v>
      </c>
      <c r="C36" s="3">
        <v>32227</v>
      </c>
      <c r="D36" s="16">
        <f t="shared" si="0"/>
        <v>1.8234026060732936E-2</v>
      </c>
    </row>
    <row r="37" spans="2:4" x14ac:dyDescent="0.25">
      <c r="B37" s="7" t="s">
        <v>33</v>
      </c>
      <c r="C37" s="3">
        <v>201814</v>
      </c>
      <c r="D37" s="16">
        <f t="shared" si="0"/>
        <v>0.11418629520032138</v>
      </c>
    </row>
    <row r="38" spans="2:4" x14ac:dyDescent="0.25">
      <c r="B38" s="7" t="s">
        <v>34</v>
      </c>
      <c r="C38" s="3">
        <v>11423</v>
      </c>
      <c r="D38" s="16">
        <f t="shared" si="0"/>
        <v>6.4631296643110538E-3</v>
      </c>
    </row>
    <row r="39" spans="2:4" x14ac:dyDescent="0.25">
      <c r="B39" s="7" t="s">
        <v>35</v>
      </c>
      <c r="C39" s="3">
        <v>5142</v>
      </c>
      <c r="D39" s="16">
        <f t="shared" si="0"/>
        <v>2.9093419184003711E-3</v>
      </c>
    </row>
    <row r="40" spans="2:4" x14ac:dyDescent="0.25">
      <c r="B40" s="7" t="s">
        <v>36</v>
      </c>
      <c r="C40" s="3">
        <v>442335</v>
      </c>
      <c r="D40" s="16">
        <f t="shared" si="0"/>
        <v>0.25027299834220695</v>
      </c>
    </row>
    <row r="41" spans="2:4" x14ac:dyDescent="0.25">
      <c r="B41" s="7" t="s">
        <v>37</v>
      </c>
      <c r="C41" s="3">
        <v>5525</v>
      </c>
      <c r="D41" s="16">
        <f t="shared" si="0"/>
        <v>3.1260431931470342E-3</v>
      </c>
    </row>
    <row r="42" spans="2:4" x14ac:dyDescent="0.25">
      <c r="B42" s="7" t="s">
        <v>38</v>
      </c>
      <c r="C42" s="3">
        <v>2260</v>
      </c>
      <c r="D42" s="16">
        <f t="shared" si="0"/>
        <v>1.2787072609072032E-3</v>
      </c>
    </row>
    <row r="43" spans="2:4" x14ac:dyDescent="0.25">
      <c r="B43" s="7" t="s">
        <v>39</v>
      </c>
      <c r="C43" s="3">
        <v>6965</v>
      </c>
      <c r="D43" s="16">
        <f t="shared" si="0"/>
        <v>3.9407947222206505E-3</v>
      </c>
    </row>
    <row r="44" spans="2:4" x14ac:dyDescent="0.25">
      <c r="B44" s="7" t="s">
        <v>40</v>
      </c>
      <c r="C44" s="3">
        <v>0</v>
      </c>
      <c r="D44" s="16">
        <f t="shared" si="0"/>
        <v>0</v>
      </c>
    </row>
    <row r="45" spans="2:4" x14ac:dyDescent="0.25">
      <c r="B45" s="7" t="s">
        <v>41</v>
      </c>
      <c r="C45" s="3">
        <v>0</v>
      </c>
      <c r="D45" s="16">
        <f t="shared" si="0"/>
        <v>0</v>
      </c>
    </row>
    <row r="46" spans="2:4" x14ac:dyDescent="0.25">
      <c r="B46" s="7" t="s">
        <v>42</v>
      </c>
      <c r="C46" s="3">
        <v>2297</v>
      </c>
      <c r="D46" s="16">
        <f t="shared" si="0"/>
        <v>1.2996418488070115E-3</v>
      </c>
    </row>
    <row r="47" spans="2:4" x14ac:dyDescent="0.25">
      <c r="B47" s="7" t="s">
        <v>43</v>
      </c>
      <c r="C47" s="3">
        <v>2081</v>
      </c>
      <c r="D47" s="16">
        <f t="shared" si="0"/>
        <v>1.177429119445969E-3</v>
      </c>
    </row>
    <row r="48" spans="2:4" x14ac:dyDescent="0.25">
      <c r="B48" s="8" t="s">
        <v>45</v>
      </c>
      <c r="C48" s="17">
        <f>SUM(C10:C47)</f>
        <v>1767410</v>
      </c>
      <c r="D48" s="15">
        <f t="shared" si="0"/>
        <v>1</v>
      </c>
    </row>
    <row r="49" spans="2:4" x14ac:dyDescent="0.25">
      <c r="B49" s="9" t="s">
        <v>46</v>
      </c>
      <c r="C49" s="10"/>
      <c r="D49" s="15">
        <f t="shared" si="0"/>
        <v>0</v>
      </c>
    </row>
    <row r="50" spans="2:4" x14ac:dyDescent="0.25">
      <c r="B50" s="8" t="s">
        <v>47</v>
      </c>
      <c r="C50" s="14">
        <f>C48+C49</f>
        <v>1767410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E32" sqref="E32"/>
    </sheetView>
  </sheetViews>
  <sheetFormatPr defaultRowHeight="15" x14ac:dyDescent="0.25"/>
  <cols>
    <col min="3" max="3" width="14.7109375" bestFit="1" customWidth="1"/>
    <col min="4" max="4" width="18.42578125" customWidth="1"/>
    <col min="5" max="5" width="17.5703125" customWidth="1"/>
    <col min="6" max="6" width="15.5703125" customWidth="1"/>
  </cols>
  <sheetData>
    <row r="2" spans="2:6" x14ac:dyDescent="0.25">
      <c r="C2" s="25" t="s">
        <v>59</v>
      </c>
      <c r="D2" s="38" t="s">
        <v>74</v>
      </c>
      <c r="E2" s="38"/>
      <c r="F2" s="38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1246407</v>
      </c>
      <c r="E5" s="4">
        <f>D5/D7</f>
        <v>0.84822251288591388</v>
      </c>
    </row>
    <row r="6" spans="2:6" x14ac:dyDescent="0.25">
      <c r="C6" s="2" t="s">
        <v>5</v>
      </c>
      <c r="D6" s="3">
        <v>223027</v>
      </c>
      <c r="E6" s="4">
        <f>D6/D7</f>
        <v>0.15177748711408609</v>
      </c>
    </row>
    <row r="7" spans="2:6" x14ac:dyDescent="0.25">
      <c r="C7" s="2" t="s">
        <v>48</v>
      </c>
      <c r="D7" s="3">
        <f>SUM(D5:D6)</f>
        <v>1469434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57203</v>
      </c>
      <c r="D10" s="16">
        <f t="shared" ref="D10:D49" si="0">C10/C$48</f>
        <v>4.5894318629468543E-2</v>
      </c>
    </row>
    <row r="11" spans="2:6" x14ac:dyDescent="0.25">
      <c r="B11" s="7" t="s">
        <v>7</v>
      </c>
      <c r="C11" s="3">
        <v>26354</v>
      </c>
      <c r="D11" s="16">
        <f t="shared" si="0"/>
        <v>2.1143976245319548E-2</v>
      </c>
    </row>
    <row r="12" spans="2:6" x14ac:dyDescent="0.25">
      <c r="B12" s="7" t="s">
        <v>8</v>
      </c>
      <c r="C12" s="3">
        <v>0</v>
      </c>
      <c r="D12" s="16">
        <f t="shared" si="0"/>
        <v>0</v>
      </c>
    </row>
    <row r="13" spans="2:6" x14ac:dyDescent="0.25">
      <c r="B13" s="7" t="s">
        <v>9</v>
      </c>
      <c r="C13" s="3">
        <v>11428</v>
      </c>
      <c r="D13" s="16">
        <f t="shared" si="0"/>
        <v>9.168754668418903E-3</v>
      </c>
    </row>
    <row r="14" spans="2:6" x14ac:dyDescent="0.25">
      <c r="B14" s="7" t="s">
        <v>10</v>
      </c>
      <c r="C14" s="3">
        <v>95348</v>
      </c>
      <c r="D14" s="16">
        <f t="shared" si="0"/>
        <v>7.6498286675219254E-2</v>
      </c>
    </row>
    <row r="15" spans="2:6" x14ac:dyDescent="0.25">
      <c r="B15" s="7" t="s">
        <v>11</v>
      </c>
      <c r="C15" s="3">
        <v>6116</v>
      </c>
      <c r="D15" s="16">
        <f t="shared" si="0"/>
        <v>4.9069044060246775E-3</v>
      </c>
    </row>
    <row r="16" spans="2:6" x14ac:dyDescent="0.25">
      <c r="B16" s="7" t="s">
        <v>12</v>
      </c>
      <c r="C16" s="3">
        <v>15966</v>
      </c>
      <c r="D16" s="16">
        <f t="shared" si="0"/>
        <v>1.2809619971646501E-2</v>
      </c>
    </row>
    <row r="17" spans="2:4" x14ac:dyDescent="0.25">
      <c r="B17" s="7" t="s">
        <v>13</v>
      </c>
      <c r="C17" s="3">
        <v>108113</v>
      </c>
      <c r="D17" s="16">
        <f t="shared" si="0"/>
        <v>8.6739724664575857E-2</v>
      </c>
    </row>
    <row r="18" spans="2:4" x14ac:dyDescent="0.25">
      <c r="B18" s="7" t="s">
        <v>14</v>
      </c>
      <c r="C18" s="3">
        <v>51425</v>
      </c>
      <c r="D18" s="16">
        <f t="shared" si="0"/>
        <v>4.1258593701736269E-2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6755</v>
      </c>
      <c r="D20" s="16">
        <f t="shared" si="0"/>
        <v>5.4195780351041032E-3</v>
      </c>
    </row>
    <row r="21" spans="2:4" x14ac:dyDescent="0.25">
      <c r="B21" s="7" t="s">
        <v>17</v>
      </c>
      <c r="C21" s="3">
        <v>0</v>
      </c>
      <c r="D21" s="16">
        <f t="shared" si="0"/>
        <v>0</v>
      </c>
    </row>
    <row r="22" spans="2:4" x14ac:dyDescent="0.25">
      <c r="B22" s="7" t="s">
        <v>18</v>
      </c>
      <c r="C22" s="3">
        <v>48496</v>
      </c>
      <c r="D22" s="16">
        <f t="shared" si="0"/>
        <v>3.8908638991918369E-2</v>
      </c>
    </row>
    <row r="23" spans="2:4" x14ac:dyDescent="0.25">
      <c r="B23" s="7" t="s">
        <v>19</v>
      </c>
      <c r="C23" s="3">
        <v>1544</v>
      </c>
      <c r="D23" s="16">
        <f t="shared" si="0"/>
        <v>1.2387606937380806E-3</v>
      </c>
    </row>
    <row r="24" spans="2:4" x14ac:dyDescent="0.25">
      <c r="B24" s="7" t="s">
        <v>20</v>
      </c>
      <c r="C24" s="3">
        <v>1745</v>
      </c>
      <c r="D24" s="16">
        <f t="shared" si="0"/>
        <v>1.4000242296456937E-3</v>
      </c>
    </row>
    <row r="25" spans="2:4" x14ac:dyDescent="0.25">
      <c r="B25" s="7" t="s">
        <v>21</v>
      </c>
      <c r="C25" s="3">
        <v>12179</v>
      </c>
      <c r="D25" s="16">
        <f t="shared" si="0"/>
        <v>9.7712865861632678E-3</v>
      </c>
    </row>
    <row r="26" spans="2:4" x14ac:dyDescent="0.25">
      <c r="B26" s="7" t="s">
        <v>22</v>
      </c>
      <c r="C26" s="3">
        <v>2257</v>
      </c>
      <c r="D26" s="16">
        <f t="shared" si="0"/>
        <v>1.8108049778282696E-3</v>
      </c>
    </row>
    <row r="27" spans="2:4" x14ac:dyDescent="0.25">
      <c r="B27" s="7" t="s">
        <v>23</v>
      </c>
      <c r="C27" s="3">
        <v>1961</v>
      </c>
      <c r="D27" s="16">
        <f t="shared" si="0"/>
        <v>1.5733223577852177E-3</v>
      </c>
    </row>
    <row r="28" spans="2:4" x14ac:dyDescent="0.25">
      <c r="B28" s="7" t="s">
        <v>24</v>
      </c>
      <c r="C28" s="3">
        <v>0</v>
      </c>
      <c r="D28" s="16">
        <f t="shared" si="0"/>
        <v>0</v>
      </c>
    </row>
    <row r="29" spans="2:4" x14ac:dyDescent="0.25">
      <c r="B29" s="7" t="s">
        <v>25</v>
      </c>
      <c r="C29" s="3">
        <v>4255</v>
      </c>
      <c r="D29" s="16">
        <f t="shared" si="0"/>
        <v>3.4138126631188689E-3</v>
      </c>
    </row>
    <row r="30" spans="2:4" x14ac:dyDescent="0.25">
      <c r="B30" s="7" t="s">
        <v>26</v>
      </c>
      <c r="C30" s="3">
        <v>3102</v>
      </c>
      <c r="D30" s="16">
        <f t="shared" si="0"/>
        <v>2.4887536735592789E-3</v>
      </c>
    </row>
    <row r="31" spans="2:4" x14ac:dyDescent="0.25">
      <c r="B31" s="7" t="s">
        <v>27</v>
      </c>
      <c r="C31" s="3">
        <v>0</v>
      </c>
      <c r="D31" s="16">
        <f t="shared" si="0"/>
        <v>0</v>
      </c>
    </row>
    <row r="32" spans="2:4" x14ac:dyDescent="0.25">
      <c r="B32" s="7" t="s">
        <v>28</v>
      </c>
      <c r="C32" s="3">
        <v>212334</v>
      </c>
      <c r="D32" s="16">
        <f t="shared" si="0"/>
        <v>0.17035687379804509</v>
      </c>
    </row>
    <row r="33" spans="2:4" x14ac:dyDescent="0.25">
      <c r="B33" s="7" t="s">
        <v>29</v>
      </c>
      <c r="C33" s="3">
        <v>55795</v>
      </c>
      <c r="D33" s="16">
        <f t="shared" si="0"/>
        <v>4.4764671571966459E-2</v>
      </c>
    </row>
    <row r="34" spans="2:4" x14ac:dyDescent="0.25">
      <c r="B34" s="7" t="s">
        <v>30</v>
      </c>
      <c r="C34" s="3">
        <v>5114</v>
      </c>
      <c r="D34" s="16">
        <f t="shared" si="0"/>
        <v>4.1029936449329951E-3</v>
      </c>
    </row>
    <row r="35" spans="2:4" x14ac:dyDescent="0.25">
      <c r="B35" s="7" t="s">
        <v>31</v>
      </c>
      <c r="C35" s="3">
        <v>1132</v>
      </c>
      <c r="D35" s="16">
        <f t="shared" si="0"/>
        <v>9.0821056043491409E-4</v>
      </c>
    </row>
    <row r="36" spans="2:4" x14ac:dyDescent="0.25">
      <c r="B36" s="7" t="s">
        <v>32</v>
      </c>
      <c r="C36" s="3">
        <v>37203</v>
      </c>
      <c r="D36" s="16">
        <f t="shared" si="0"/>
        <v>2.9848195653586668E-2</v>
      </c>
    </row>
    <row r="37" spans="2:4" x14ac:dyDescent="0.25">
      <c r="B37" s="7" t="s">
        <v>33</v>
      </c>
      <c r="C37" s="3">
        <v>184890</v>
      </c>
      <c r="D37" s="16">
        <f t="shared" si="0"/>
        <v>0.14833838385053999</v>
      </c>
    </row>
    <row r="38" spans="2:4" x14ac:dyDescent="0.25">
      <c r="B38" s="7" t="s">
        <v>34</v>
      </c>
      <c r="C38" s="3">
        <v>8402</v>
      </c>
      <c r="D38" s="16">
        <f t="shared" si="0"/>
        <v>6.7409762621679758E-3</v>
      </c>
    </row>
    <row r="39" spans="2:4" x14ac:dyDescent="0.25">
      <c r="B39" s="7" t="s">
        <v>35</v>
      </c>
      <c r="C39" s="3">
        <v>2939</v>
      </c>
      <c r="D39" s="16">
        <f t="shared" si="0"/>
        <v>2.3579777713058415E-3</v>
      </c>
    </row>
    <row r="40" spans="2:4" x14ac:dyDescent="0.25">
      <c r="B40" s="7" t="s">
        <v>36</v>
      </c>
      <c r="C40" s="3">
        <v>274798</v>
      </c>
      <c r="D40" s="16">
        <f t="shared" si="0"/>
        <v>0.22047212507631939</v>
      </c>
    </row>
    <row r="41" spans="2:4" x14ac:dyDescent="0.25">
      <c r="B41" s="7" t="s">
        <v>37</v>
      </c>
      <c r="C41" s="3">
        <v>1414</v>
      </c>
      <c r="D41" s="16">
        <f t="shared" si="0"/>
        <v>1.1344608943948487E-3</v>
      </c>
    </row>
    <row r="42" spans="2:4" x14ac:dyDescent="0.25">
      <c r="B42" s="7" t="s">
        <v>38</v>
      </c>
      <c r="C42" s="3">
        <v>1892</v>
      </c>
      <c r="D42" s="16">
        <f t="shared" si="0"/>
        <v>1.5179632335184253E-3</v>
      </c>
    </row>
    <row r="43" spans="2:4" x14ac:dyDescent="0.25">
      <c r="B43" s="7" t="s">
        <v>39</v>
      </c>
      <c r="C43" s="3">
        <v>4394</v>
      </c>
      <c r="D43" s="16">
        <f t="shared" si="0"/>
        <v>3.5253332178012478E-3</v>
      </c>
    </row>
    <row r="44" spans="2:4" x14ac:dyDescent="0.25">
      <c r="B44" s="7" t="s">
        <v>40</v>
      </c>
      <c r="C44" s="3">
        <v>0</v>
      </c>
      <c r="D44" s="16">
        <f t="shared" si="0"/>
        <v>0</v>
      </c>
    </row>
    <row r="45" spans="2:4" x14ac:dyDescent="0.25">
      <c r="B45" s="7" t="s">
        <v>41</v>
      </c>
      <c r="C45" s="3">
        <v>0</v>
      </c>
      <c r="D45" s="16">
        <f t="shared" si="0"/>
        <v>0</v>
      </c>
    </row>
    <row r="46" spans="2:4" x14ac:dyDescent="0.25">
      <c r="B46" s="7" t="s">
        <v>42</v>
      </c>
      <c r="C46" s="3">
        <v>617</v>
      </c>
      <c r="D46" s="16">
        <f t="shared" si="0"/>
        <v>4.9502289380595581E-4</v>
      </c>
    </row>
    <row r="47" spans="2:4" x14ac:dyDescent="0.25">
      <c r="B47" s="7" t="s">
        <v>43</v>
      </c>
      <c r="C47" s="3">
        <v>1236</v>
      </c>
      <c r="D47" s="16">
        <f t="shared" si="0"/>
        <v>9.9165039990949978E-4</v>
      </c>
    </row>
    <row r="48" spans="2:4" x14ac:dyDescent="0.25">
      <c r="B48" s="8" t="s">
        <v>45</v>
      </c>
      <c r="C48" s="17">
        <f>SUM(C10:C47)</f>
        <v>1246407</v>
      </c>
      <c r="D48" s="16">
        <f t="shared" si="0"/>
        <v>1</v>
      </c>
    </row>
    <row r="49" spans="2:4" x14ac:dyDescent="0.25">
      <c r="B49" s="9" t="s">
        <v>46</v>
      </c>
      <c r="C49" s="10"/>
      <c r="D49" s="16">
        <f t="shared" si="0"/>
        <v>0</v>
      </c>
    </row>
    <row r="50" spans="2:4" x14ac:dyDescent="0.25">
      <c r="B50" s="8" t="s">
        <v>47</v>
      </c>
      <c r="C50" s="14">
        <f>C48+C49</f>
        <v>1246407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F39" sqref="F39"/>
    </sheetView>
  </sheetViews>
  <sheetFormatPr defaultRowHeight="15" x14ac:dyDescent="0.25"/>
  <cols>
    <col min="2" max="2" width="5.5703125" bestFit="1" customWidth="1"/>
    <col min="3" max="3" width="14.42578125" customWidth="1"/>
    <col min="4" max="4" width="13.140625" customWidth="1"/>
    <col min="5" max="5" width="10.140625" customWidth="1"/>
  </cols>
  <sheetData>
    <row r="2" spans="2:6" x14ac:dyDescent="0.25">
      <c r="C2" s="25" t="s">
        <v>60</v>
      </c>
      <c r="D2" s="25" t="s">
        <v>66</v>
      </c>
      <c r="E2" s="25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1769674</v>
      </c>
      <c r="E5" s="4">
        <f>D5/D7</f>
        <v>0.8602698439319143</v>
      </c>
    </row>
    <row r="6" spans="2:6" x14ac:dyDescent="0.25">
      <c r="C6" s="2" t="s">
        <v>5</v>
      </c>
      <c r="D6" s="3">
        <v>287441</v>
      </c>
      <c r="E6" s="4">
        <f>D6/D7</f>
        <v>0.13973015606808564</v>
      </c>
    </row>
    <row r="7" spans="2:6" x14ac:dyDescent="0.25">
      <c r="C7" s="2" t="s">
        <v>48</v>
      </c>
      <c r="D7" s="3">
        <f>SUM(D5:D6)</f>
        <v>2057115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90455</v>
      </c>
      <c r="D10" s="16">
        <f t="shared" ref="D10:D47" si="0">C10/C$48</f>
        <v>5.1113933978800617E-2</v>
      </c>
    </row>
    <row r="11" spans="2:6" x14ac:dyDescent="0.25">
      <c r="B11" s="7" t="s">
        <v>7</v>
      </c>
      <c r="C11" s="3">
        <v>33351</v>
      </c>
      <c r="D11" s="16">
        <f t="shared" si="0"/>
        <v>1.8845843923796134E-2</v>
      </c>
    </row>
    <row r="12" spans="2:6" x14ac:dyDescent="0.25">
      <c r="B12" s="7" t="s">
        <v>8</v>
      </c>
      <c r="C12" s="3">
        <v>12034</v>
      </c>
      <c r="D12" s="16">
        <f t="shared" si="0"/>
        <v>6.8001225084394074E-3</v>
      </c>
    </row>
    <row r="13" spans="2:6" x14ac:dyDescent="0.25">
      <c r="B13" s="7" t="s">
        <v>9</v>
      </c>
      <c r="C13" s="3">
        <v>26748</v>
      </c>
      <c r="D13" s="16">
        <f t="shared" si="0"/>
        <v>1.5114648234646607E-2</v>
      </c>
    </row>
    <row r="14" spans="2:6" x14ac:dyDescent="0.25">
      <c r="B14" s="7" t="s">
        <v>10</v>
      </c>
      <c r="C14" s="3">
        <v>75881</v>
      </c>
      <c r="D14" s="16">
        <f t="shared" si="0"/>
        <v>4.2878518868446958E-2</v>
      </c>
    </row>
    <row r="15" spans="2:6" x14ac:dyDescent="0.25">
      <c r="B15" s="7" t="s">
        <v>11</v>
      </c>
      <c r="C15" s="3">
        <v>10072</v>
      </c>
      <c r="D15" s="16">
        <f t="shared" si="0"/>
        <v>5.6914437348347773E-3</v>
      </c>
    </row>
    <row r="16" spans="2:6" x14ac:dyDescent="0.25">
      <c r="B16" s="7" t="s">
        <v>12</v>
      </c>
      <c r="C16" s="3">
        <v>11196</v>
      </c>
      <c r="D16" s="16">
        <f t="shared" si="0"/>
        <v>6.32658896497321E-3</v>
      </c>
    </row>
    <row r="17" spans="2:4" x14ac:dyDescent="0.25">
      <c r="B17" s="7" t="s">
        <v>13</v>
      </c>
      <c r="C17" s="3">
        <v>146896</v>
      </c>
      <c r="D17" s="16">
        <f t="shared" si="0"/>
        <v>8.300737876015582E-2</v>
      </c>
    </row>
    <row r="18" spans="2:4" x14ac:dyDescent="0.25">
      <c r="B18" s="7" t="s">
        <v>14</v>
      </c>
      <c r="C18" s="3">
        <v>42861</v>
      </c>
      <c r="D18" s="16">
        <f t="shared" si="0"/>
        <v>2.4219715043561695E-2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3506</v>
      </c>
      <c r="D20" s="16">
        <f t="shared" si="0"/>
        <v>1.9811558513036865E-3</v>
      </c>
    </row>
    <row r="21" spans="2:4" x14ac:dyDescent="0.25">
      <c r="B21" s="7" t="s">
        <v>17</v>
      </c>
      <c r="C21" s="3">
        <v>2417</v>
      </c>
      <c r="D21" s="16">
        <f t="shared" si="0"/>
        <v>1.3657882751286394E-3</v>
      </c>
    </row>
    <row r="22" spans="2:4" x14ac:dyDescent="0.25">
      <c r="B22" s="7" t="s">
        <v>18</v>
      </c>
      <c r="C22" s="3">
        <v>112602</v>
      </c>
      <c r="D22" s="16">
        <f t="shared" si="0"/>
        <v>6.3628668331003335E-2</v>
      </c>
    </row>
    <row r="23" spans="2:4" x14ac:dyDescent="0.25">
      <c r="B23" s="7" t="s">
        <v>19</v>
      </c>
      <c r="C23" s="3">
        <v>6762</v>
      </c>
      <c r="D23" s="16">
        <f t="shared" si="0"/>
        <v>3.8210427457260488E-3</v>
      </c>
    </row>
    <row r="24" spans="2:4" x14ac:dyDescent="0.25">
      <c r="B24" s="7" t="s">
        <v>20</v>
      </c>
      <c r="C24" s="3">
        <v>3158</v>
      </c>
      <c r="D24" s="16">
        <f t="shared" si="0"/>
        <v>1.7845094633248835E-3</v>
      </c>
    </row>
    <row r="25" spans="2:4" x14ac:dyDescent="0.25">
      <c r="B25" s="7" t="s">
        <v>21</v>
      </c>
      <c r="C25" s="3">
        <v>8257</v>
      </c>
      <c r="D25" s="16">
        <f t="shared" si="0"/>
        <v>4.6658311078763663E-3</v>
      </c>
    </row>
    <row r="26" spans="2:4" x14ac:dyDescent="0.25">
      <c r="B26" s="7" t="s">
        <v>22</v>
      </c>
      <c r="C26" s="3">
        <v>9696</v>
      </c>
      <c r="D26" s="16">
        <f t="shared" si="0"/>
        <v>5.4789752236852661E-3</v>
      </c>
    </row>
    <row r="27" spans="2:4" x14ac:dyDescent="0.25">
      <c r="B27" s="7" t="s">
        <v>23</v>
      </c>
      <c r="C27" s="3">
        <v>4266</v>
      </c>
      <c r="D27" s="16">
        <f t="shared" si="0"/>
        <v>2.4106134802229112E-3</v>
      </c>
    </row>
    <row r="28" spans="2:4" x14ac:dyDescent="0.25">
      <c r="B28" s="7" t="s">
        <v>24</v>
      </c>
      <c r="C28" s="3">
        <v>2411</v>
      </c>
      <c r="D28" s="16">
        <f t="shared" si="0"/>
        <v>1.3623978201634877E-3</v>
      </c>
    </row>
    <row r="29" spans="2:4" x14ac:dyDescent="0.25">
      <c r="B29" s="7" t="s">
        <v>25</v>
      </c>
      <c r="C29" s="3">
        <v>2264</v>
      </c>
      <c r="D29" s="16">
        <f t="shared" si="0"/>
        <v>1.2793316735172694E-3</v>
      </c>
    </row>
    <row r="30" spans="2:4" x14ac:dyDescent="0.25">
      <c r="B30" s="7" t="s">
        <v>26</v>
      </c>
      <c r="C30" s="3">
        <v>5812</v>
      </c>
      <c r="D30" s="16">
        <f t="shared" si="0"/>
        <v>3.2842207095770183E-3</v>
      </c>
    </row>
    <row r="31" spans="2:4" x14ac:dyDescent="0.25">
      <c r="B31" s="7" t="s">
        <v>27</v>
      </c>
      <c r="C31" s="3">
        <v>1898</v>
      </c>
      <c r="D31" s="16">
        <f t="shared" si="0"/>
        <v>1.072513920643011E-3</v>
      </c>
    </row>
    <row r="32" spans="2:4" x14ac:dyDescent="0.25">
      <c r="B32" s="7" t="s">
        <v>28</v>
      </c>
      <c r="C32" s="3">
        <v>396111</v>
      </c>
      <c r="D32" s="16">
        <f t="shared" si="0"/>
        <v>0.22383275111687237</v>
      </c>
    </row>
    <row r="33" spans="2:4" x14ac:dyDescent="0.25">
      <c r="B33" s="7" t="s">
        <v>29</v>
      </c>
      <c r="C33" s="3">
        <v>56091</v>
      </c>
      <c r="D33" s="16">
        <f t="shared" si="0"/>
        <v>3.1695668241721354E-2</v>
      </c>
    </row>
    <row r="34" spans="2:4" x14ac:dyDescent="0.25">
      <c r="B34" s="7" t="s">
        <v>30</v>
      </c>
      <c r="C34" s="3">
        <v>6792</v>
      </c>
      <c r="D34" s="16">
        <f t="shared" si="0"/>
        <v>3.8379950205518079E-3</v>
      </c>
    </row>
    <row r="35" spans="2:4" x14ac:dyDescent="0.25">
      <c r="B35" s="7" t="s">
        <v>31</v>
      </c>
      <c r="C35" s="3">
        <v>2705</v>
      </c>
      <c r="D35" s="16">
        <f t="shared" si="0"/>
        <v>1.5285301134559247E-3</v>
      </c>
    </row>
    <row r="36" spans="2:4" x14ac:dyDescent="0.25">
      <c r="B36" s="7" t="s">
        <v>32</v>
      </c>
      <c r="C36" s="3">
        <v>30669</v>
      </c>
      <c r="D36" s="16">
        <f t="shared" si="0"/>
        <v>1.7330310554373292E-2</v>
      </c>
    </row>
    <row r="37" spans="2:4" x14ac:dyDescent="0.25">
      <c r="B37" s="7" t="s">
        <v>33</v>
      </c>
      <c r="C37" s="3">
        <v>372007</v>
      </c>
      <c r="D37" s="16">
        <f t="shared" si="0"/>
        <v>0.21021216337020265</v>
      </c>
    </row>
    <row r="38" spans="2:4" x14ac:dyDescent="0.25">
      <c r="B38" s="7" t="s">
        <v>34</v>
      </c>
      <c r="C38" s="3">
        <v>1894</v>
      </c>
      <c r="D38" s="16">
        <f t="shared" si="0"/>
        <v>1.07025361733291E-3</v>
      </c>
    </row>
    <row r="39" spans="2:4" x14ac:dyDescent="0.25">
      <c r="B39" s="7" t="s">
        <v>35</v>
      </c>
      <c r="C39" s="3">
        <v>3368</v>
      </c>
      <c r="D39" s="16">
        <f t="shared" si="0"/>
        <v>1.9031753871051956E-3</v>
      </c>
    </row>
    <row r="40" spans="2:4" x14ac:dyDescent="0.25">
      <c r="B40" s="7" t="s">
        <v>36</v>
      </c>
      <c r="C40" s="3">
        <v>244406</v>
      </c>
      <c r="D40" s="16">
        <f t="shared" si="0"/>
        <v>0.13810792270214739</v>
      </c>
    </row>
    <row r="41" spans="2:4" x14ac:dyDescent="0.25">
      <c r="B41" s="7" t="s">
        <v>37</v>
      </c>
      <c r="C41" s="3">
        <v>1647</v>
      </c>
      <c r="D41" s="16">
        <f t="shared" si="0"/>
        <v>9.3067988793416186E-4</v>
      </c>
    </row>
    <row r="42" spans="2:4" x14ac:dyDescent="0.25">
      <c r="B42" s="7" t="s">
        <v>38</v>
      </c>
      <c r="C42" s="3">
        <v>3750</v>
      </c>
      <c r="D42" s="16">
        <f t="shared" si="0"/>
        <v>2.1190343532198584E-3</v>
      </c>
    </row>
    <row r="43" spans="2:4" x14ac:dyDescent="0.25">
      <c r="B43" s="7" t="s">
        <v>39</v>
      </c>
      <c r="C43" s="3">
        <v>35676</v>
      </c>
      <c r="D43" s="16">
        <f t="shared" si="0"/>
        <v>2.0159645222792448E-2</v>
      </c>
    </row>
    <row r="44" spans="2:4" x14ac:dyDescent="0.25">
      <c r="B44" s="7" t="s">
        <v>40</v>
      </c>
      <c r="C44" s="3">
        <v>0</v>
      </c>
      <c r="D44" s="16">
        <f t="shared" si="0"/>
        <v>0</v>
      </c>
    </row>
    <row r="45" spans="2:4" x14ac:dyDescent="0.25">
      <c r="B45" s="7" t="s">
        <v>41</v>
      </c>
      <c r="C45" s="3">
        <v>0</v>
      </c>
      <c r="D45" s="16">
        <f t="shared" si="0"/>
        <v>0</v>
      </c>
    </row>
    <row r="46" spans="2:4" x14ac:dyDescent="0.25">
      <c r="B46" s="7" t="s">
        <v>42</v>
      </c>
      <c r="C46" s="3">
        <v>878</v>
      </c>
      <c r="D46" s="16">
        <f t="shared" si="0"/>
        <v>4.9613657656720955E-4</v>
      </c>
    </row>
    <row r="47" spans="2:4" x14ac:dyDescent="0.25">
      <c r="B47" s="7" t="s">
        <v>43</v>
      </c>
      <c r="C47" s="3">
        <v>1137</v>
      </c>
      <c r="D47" s="16">
        <f t="shared" si="0"/>
        <v>6.4249121589626107E-4</v>
      </c>
    </row>
    <row r="48" spans="2:4" x14ac:dyDescent="0.25">
      <c r="B48" s="8" t="s">
        <v>45</v>
      </c>
      <c r="C48" s="17">
        <f>SUM(C10:C47)</f>
        <v>1769674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1769674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="60" zoomScaleNormal="60" workbookViewId="0">
      <selection activeCell="F33" sqref="F33"/>
    </sheetView>
  </sheetViews>
  <sheetFormatPr defaultRowHeight="15" x14ac:dyDescent="0.25"/>
  <cols>
    <col min="3" max="3" width="14.28515625" customWidth="1"/>
    <col min="4" max="4" width="12" customWidth="1"/>
  </cols>
  <sheetData>
    <row r="2" spans="2:6" x14ac:dyDescent="0.25">
      <c r="C2" s="25" t="s">
        <v>61</v>
      </c>
      <c r="D2" s="25" t="s">
        <v>67</v>
      </c>
      <c r="E2" s="25"/>
    </row>
    <row r="4" spans="2:6" x14ac:dyDescent="0.25">
      <c r="C4" s="1" t="s">
        <v>1</v>
      </c>
      <c r="D4" s="1" t="s">
        <v>2</v>
      </c>
      <c r="E4" s="1" t="s">
        <v>3</v>
      </c>
    </row>
    <row r="5" spans="2:6" x14ac:dyDescent="0.25">
      <c r="C5" s="2" t="s">
        <v>4</v>
      </c>
      <c r="D5" s="3">
        <v>1836064</v>
      </c>
      <c r="E5" s="4">
        <f>D5/D7</f>
        <v>0.85633519037169525</v>
      </c>
    </row>
    <row r="6" spans="2:6" x14ac:dyDescent="0.25">
      <c r="C6" s="2" t="s">
        <v>5</v>
      </c>
      <c r="D6" s="3">
        <v>308031</v>
      </c>
      <c r="E6" s="4">
        <f>D6/D7</f>
        <v>0.14366480962830472</v>
      </c>
    </row>
    <row r="7" spans="2:6" x14ac:dyDescent="0.25">
      <c r="C7" s="2" t="s">
        <v>48</v>
      </c>
      <c r="D7" s="3">
        <f>SUM(D5:D6)</f>
        <v>2144095</v>
      </c>
      <c r="E7" s="5">
        <v>1</v>
      </c>
    </row>
    <row r="9" spans="2:6" x14ac:dyDescent="0.25">
      <c r="B9" s="1" t="s">
        <v>0</v>
      </c>
      <c r="C9" s="1" t="s">
        <v>44</v>
      </c>
      <c r="D9" s="1" t="s">
        <v>3</v>
      </c>
      <c r="F9" s="19"/>
    </row>
    <row r="10" spans="2:6" x14ac:dyDescent="0.25">
      <c r="B10" s="7" t="s">
        <v>6</v>
      </c>
      <c r="C10" s="3">
        <v>66997</v>
      </c>
      <c r="D10" s="16">
        <f t="shared" ref="D10:D47" si="0">C10/C$48</f>
        <v>3.6489468776687524E-2</v>
      </c>
    </row>
    <row r="11" spans="2:6" x14ac:dyDescent="0.25">
      <c r="B11" s="7" t="s">
        <v>7</v>
      </c>
      <c r="C11" s="3">
        <v>54242</v>
      </c>
      <c r="D11" s="16">
        <f t="shared" si="0"/>
        <v>2.9542543179322724E-2</v>
      </c>
    </row>
    <row r="12" spans="2:6" x14ac:dyDescent="0.25">
      <c r="B12" s="7" t="s">
        <v>8</v>
      </c>
      <c r="C12" s="3">
        <v>16371</v>
      </c>
      <c r="D12" s="16">
        <f t="shared" si="0"/>
        <v>8.9163558568764491E-3</v>
      </c>
    </row>
    <row r="13" spans="2:6" x14ac:dyDescent="0.25">
      <c r="B13" s="7" t="s">
        <v>9</v>
      </c>
      <c r="C13" s="3">
        <v>18180</v>
      </c>
      <c r="D13" s="16">
        <f t="shared" si="0"/>
        <v>9.9016156299562546E-3</v>
      </c>
    </row>
    <row r="14" spans="2:6" x14ac:dyDescent="0.25">
      <c r="B14" s="7" t="s">
        <v>10</v>
      </c>
      <c r="C14" s="3">
        <v>88568</v>
      </c>
      <c r="D14" s="16">
        <f t="shared" si="0"/>
        <v>4.8237969918259932E-2</v>
      </c>
    </row>
    <row r="15" spans="2:6" x14ac:dyDescent="0.25">
      <c r="B15" s="7" t="s">
        <v>11</v>
      </c>
      <c r="C15" s="3">
        <v>12126</v>
      </c>
      <c r="D15" s="16">
        <f t="shared" si="0"/>
        <v>6.6043449465813826E-3</v>
      </c>
    </row>
    <row r="16" spans="2:6" x14ac:dyDescent="0.25">
      <c r="B16" s="7" t="s">
        <v>12</v>
      </c>
      <c r="C16" s="3">
        <v>25457</v>
      </c>
      <c r="D16" s="16">
        <f t="shared" si="0"/>
        <v>1.3864985098558656E-2</v>
      </c>
    </row>
    <row r="17" spans="2:4" x14ac:dyDescent="0.25">
      <c r="B17" s="7" t="s">
        <v>13</v>
      </c>
      <c r="C17" s="3">
        <v>151902</v>
      </c>
      <c r="D17" s="16">
        <f t="shared" si="0"/>
        <v>8.2732410199208739E-2</v>
      </c>
    </row>
    <row r="18" spans="2:4" x14ac:dyDescent="0.25">
      <c r="B18" s="7" t="s">
        <v>14</v>
      </c>
      <c r="C18" s="3">
        <v>93051</v>
      </c>
      <c r="D18" s="16">
        <f t="shared" si="0"/>
        <v>5.0679605939662233E-2</v>
      </c>
    </row>
    <row r="19" spans="2:4" x14ac:dyDescent="0.25">
      <c r="B19" s="7" t="s">
        <v>15</v>
      </c>
      <c r="C19" s="3">
        <v>0</v>
      </c>
      <c r="D19" s="16">
        <f t="shared" si="0"/>
        <v>0</v>
      </c>
    </row>
    <row r="20" spans="2:4" x14ac:dyDescent="0.25">
      <c r="B20" s="7" t="s">
        <v>16</v>
      </c>
      <c r="C20" s="3">
        <v>3958</v>
      </c>
      <c r="D20" s="16">
        <f t="shared" si="0"/>
        <v>2.1556982763128083E-3</v>
      </c>
    </row>
    <row r="21" spans="2:4" x14ac:dyDescent="0.25">
      <c r="B21" s="7" t="s">
        <v>17</v>
      </c>
      <c r="C21" s="3">
        <v>5694</v>
      </c>
      <c r="D21" s="16">
        <f t="shared" si="0"/>
        <v>3.1011990867420743E-3</v>
      </c>
    </row>
    <row r="22" spans="2:4" x14ac:dyDescent="0.25">
      <c r="B22" s="7" t="s">
        <v>18</v>
      </c>
      <c r="C22" s="3">
        <v>70991</v>
      </c>
      <c r="D22" s="16">
        <f t="shared" si="0"/>
        <v>3.8664774212663608E-2</v>
      </c>
    </row>
    <row r="23" spans="2:4" x14ac:dyDescent="0.25">
      <c r="B23" s="7" t="s">
        <v>19</v>
      </c>
      <c r="C23" s="3">
        <v>4078</v>
      </c>
      <c r="D23" s="16">
        <f t="shared" si="0"/>
        <v>2.2210554751904074E-3</v>
      </c>
    </row>
    <row r="24" spans="2:4" x14ac:dyDescent="0.25">
      <c r="B24" s="7" t="s">
        <v>20</v>
      </c>
      <c r="C24" s="3">
        <v>4565</v>
      </c>
      <c r="D24" s="16">
        <f t="shared" si="0"/>
        <v>2.4862967739686633E-3</v>
      </c>
    </row>
    <row r="25" spans="2:4" x14ac:dyDescent="0.25">
      <c r="B25" s="7" t="s">
        <v>21</v>
      </c>
      <c r="C25" s="3">
        <v>7636</v>
      </c>
      <c r="D25" s="16">
        <f t="shared" si="0"/>
        <v>4.1588964219112191E-3</v>
      </c>
    </row>
    <row r="26" spans="2:4" x14ac:dyDescent="0.25">
      <c r="B26" s="7" t="s">
        <v>22</v>
      </c>
      <c r="C26" s="3">
        <v>4725</v>
      </c>
      <c r="D26" s="16">
        <f t="shared" si="0"/>
        <v>2.5734397058054621E-3</v>
      </c>
    </row>
    <row r="27" spans="2:4" x14ac:dyDescent="0.25">
      <c r="B27" s="7" t="s">
        <v>23</v>
      </c>
      <c r="C27" s="3">
        <v>5122</v>
      </c>
      <c r="D27" s="16">
        <f t="shared" si="0"/>
        <v>2.789663105425519E-3</v>
      </c>
    </row>
    <row r="28" spans="2:4" x14ac:dyDescent="0.25">
      <c r="B28" s="7" t="s">
        <v>24</v>
      </c>
      <c r="C28" s="3">
        <v>2027</v>
      </c>
      <c r="D28" s="16">
        <f t="shared" si="0"/>
        <v>1.1039920177074438E-3</v>
      </c>
    </row>
    <row r="29" spans="2:4" x14ac:dyDescent="0.25">
      <c r="B29" s="7" t="s">
        <v>25</v>
      </c>
      <c r="C29" s="3">
        <v>4165</v>
      </c>
      <c r="D29" s="16">
        <f t="shared" si="0"/>
        <v>2.2684394443766667E-3</v>
      </c>
    </row>
    <row r="30" spans="2:4" x14ac:dyDescent="0.25">
      <c r="B30" s="7" t="s">
        <v>26</v>
      </c>
      <c r="C30" s="3">
        <v>2991</v>
      </c>
      <c r="D30" s="16">
        <f t="shared" si="0"/>
        <v>1.629028182024156E-3</v>
      </c>
    </row>
    <row r="31" spans="2:4" x14ac:dyDescent="0.25">
      <c r="B31" s="7" t="s">
        <v>27</v>
      </c>
      <c r="C31" s="3">
        <v>3845</v>
      </c>
      <c r="D31" s="16">
        <f t="shared" si="0"/>
        <v>2.094153580703069E-3</v>
      </c>
    </row>
    <row r="32" spans="2:4" x14ac:dyDescent="0.25">
      <c r="B32" s="7" t="s">
        <v>28</v>
      </c>
      <c r="C32" s="3">
        <v>255850</v>
      </c>
      <c r="D32" s="16">
        <f t="shared" si="0"/>
        <v>0.13934699444028095</v>
      </c>
    </row>
    <row r="33" spans="2:4" x14ac:dyDescent="0.25">
      <c r="B33" s="7" t="s">
        <v>29</v>
      </c>
      <c r="C33" s="3">
        <v>116987</v>
      </c>
      <c r="D33" s="16">
        <f t="shared" si="0"/>
        <v>6.3716188542447316E-2</v>
      </c>
    </row>
    <row r="34" spans="2:4" x14ac:dyDescent="0.25">
      <c r="B34" s="7" t="s">
        <v>30</v>
      </c>
      <c r="C34" s="3">
        <v>3578</v>
      </c>
      <c r="D34" s="16">
        <f t="shared" si="0"/>
        <v>1.9487338132004113E-3</v>
      </c>
    </row>
    <row r="35" spans="2:4" x14ac:dyDescent="0.25">
      <c r="B35" s="7" t="s">
        <v>31</v>
      </c>
      <c r="C35" s="3">
        <v>3242</v>
      </c>
      <c r="D35" s="16">
        <f t="shared" si="0"/>
        <v>1.7657336563431339E-3</v>
      </c>
    </row>
    <row r="36" spans="2:4" x14ac:dyDescent="0.25">
      <c r="B36" s="7" t="s">
        <v>32</v>
      </c>
      <c r="C36" s="3">
        <v>28645</v>
      </c>
      <c r="D36" s="16">
        <f t="shared" si="0"/>
        <v>1.560130801540687E-2</v>
      </c>
    </row>
    <row r="37" spans="2:4" x14ac:dyDescent="0.25">
      <c r="B37" s="7" t="s">
        <v>33</v>
      </c>
      <c r="C37" s="3">
        <v>432680</v>
      </c>
      <c r="D37" s="16">
        <f t="shared" si="0"/>
        <v>0.23565627341966294</v>
      </c>
    </row>
    <row r="38" spans="2:4" x14ac:dyDescent="0.25">
      <c r="B38" s="7" t="s">
        <v>34</v>
      </c>
      <c r="C38" s="3">
        <v>8665</v>
      </c>
      <c r="D38" s="16">
        <f t="shared" si="0"/>
        <v>4.7193344022866306E-3</v>
      </c>
    </row>
    <row r="39" spans="2:4" x14ac:dyDescent="0.25">
      <c r="B39" s="7" t="s">
        <v>35</v>
      </c>
      <c r="C39" s="3">
        <v>21801</v>
      </c>
      <c r="D39" s="16">
        <f t="shared" si="0"/>
        <v>1.1873769106087805E-2</v>
      </c>
    </row>
    <row r="40" spans="2:4" x14ac:dyDescent="0.25">
      <c r="B40" s="7" t="s">
        <v>36</v>
      </c>
      <c r="C40" s="3">
        <v>299820</v>
      </c>
      <c r="D40" s="16">
        <f t="shared" si="0"/>
        <v>0.1632949613956812</v>
      </c>
    </row>
    <row r="41" spans="2:4" x14ac:dyDescent="0.25">
      <c r="B41" s="7" t="s">
        <v>37</v>
      </c>
      <c r="C41" s="3">
        <v>1550</v>
      </c>
      <c r="D41" s="16">
        <f t="shared" si="0"/>
        <v>8.4419715216898757E-4</v>
      </c>
    </row>
    <row r="42" spans="2:4" x14ac:dyDescent="0.25">
      <c r="B42" s="7" t="s">
        <v>38</v>
      </c>
      <c r="C42" s="3">
        <v>0</v>
      </c>
      <c r="D42" s="16">
        <f t="shared" si="0"/>
        <v>0</v>
      </c>
    </row>
    <row r="43" spans="2:4" x14ac:dyDescent="0.25">
      <c r="B43" s="7" t="s">
        <v>39</v>
      </c>
      <c r="C43" s="3">
        <v>15490</v>
      </c>
      <c r="D43" s="16">
        <f t="shared" si="0"/>
        <v>8.4365250884500757E-3</v>
      </c>
    </row>
    <row r="44" spans="2:4" x14ac:dyDescent="0.25">
      <c r="B44" s="7" t="s">
        <v>40</v>
      </c>
      <c r="C44" s="3">
        <v>0</v>
      </c>
      <c r="D44" s="16">
        <f t="shared" si="0"/>
        <v>0</v>
      </c>
    </row>
    <row r="45" spans="2:4" x14ac:dyDescent="0.25">
      <c r="B45" s="7" t="s">
        <v>41</v>
      </c>
      <c r="C45" s="3">
        <v>0</v>
      </c>
      <c r="D45" s="16">
        <f t="shared" si="0"/>
        <v>0</v>
      </c>
    </row>
    <row r="46" spans="2:4" x14ac:dyDescent="0.25">
      <c r="B46" s="7" t="s">
        <v>42</v>
      </c>
      <c r="C46" s="3">
        <v>1065</v>
      </c>
      <c r="D46" s="16">
        <f t="shared" si="0"/>
        <v>5.8004514003869142E-4</v>
      </c>
    </row>
    <row r="47" spans="2:4" x14ac:dyDescent="0.25">
      <c r="B47" s="7" t="s">
        <v>43</v>
      </c>
      <c r="C47" s="3">
        <v>0</v>
      </c>
      <c r="D47" s="16">
        <f t="shared" si="0"/>
        <v>0</v>
      </c>
    </row>
    <row r="48" spans="2:4" x14ac:dyDescent="0.25">
      <c r="B48" s="8" t="s">
        <v>45</v>
      </c>
      <c r="C48" s="17">
        <f>SUM(C10:C47)</f>
        <v>1836064</v>
      </c>
      <c r="D48" s="15">
        <f>C48/C50</f>
        <v>1</v>
      </c>
    </row>
    <row r="49" spans="2:4" x14ac:dyDescent="0.25">
      <c r="B49" s="9" t="s">
        <v>46</v>
      </c>
      <c r="C49" s="10"/>
      <c r="D49" s="15">
        <f>C49/C50</f>
        <v>0</v>
      </c>
    </row>
    <row r="50" spans="2:4" x14ac:dyDescent="0.25">
      <c r="B50" s="8" t="s">
        <v>47</v>
      </c>
      <c r="C50" s="14">
        <f>C48+C49</f>
        <v>1836064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JABAR-1</vt:lpstr>
      <vt:lpstr>JABAR-2</vt:lpstr>
      <vt:lpstr>JABAR-3</vt:lpstr>
      <vt:lpstr>JABAR-4</vt:lpstr>
      <vt:lpstr>JABAR-5</vt:lpstr>
      <vt:lpstr>JABAR-6</vt:lpstr>
      <vt:lpstr>JABAR-7</vt:lpstr>
      <vt:lpstr>JABAR-8</vt:lpstr>
      <vt:lpstr>JABAR-9</vt:lpstr>
      <vt:lpstr>JABAR-10</vt:lpstr>
      <vt:lpstr>JABAR-11</vt:lpstr>
      <vt:lpstr>REKAP-JABAR</vt:lpstr>
      <vt:lpstr>GRAFIK-JABAR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Dickyramdhani</dc:creator>
  <cp:lastModifiedBy>hp</cp:lastModifiedBy>
  <dcterms:created xsi:type="dcterms:W3CDTF">2020-07-10T07:43:53Z</dcterms:created>
  <dcterms:modified xsi:type="dcterms:W3CDTF">2020-07-15T08:46:59Z</dcterms:modified>
</cp:coreProperties>
</file>