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050"/>
  </bookViews>
  <sheets>
    <sheet name="JABAR-1" sheetId="1" r:id="rId1"/>
    <sheet name="JABAR-2" sheetId="5" r:id="rId2"/>
    <sheet name="JABAR-3" sheetId="6" r:id="rId3"/>
    <sheet name="JABAR-4" sheetId="7" r:id="rId4"/>
    <sheet name="JABAR-5" sheetId="8" r:id="rId5"/>
    <sheet name="JABAR-6" sheetId="9" r:id="rId6"/>
    <sheet name="JABAR-7" sheetId="10" r:id="rId7"/>
    <sheet name="JABAR-8" sheetId="17" r:id="rId8"/>
    <sheet name="JABAR-9" sheetId="11" r:id="rId9"/>
    <sheet name="JABAR-10" sheetId="12" r:id="rId10"/>
    <sheet name="JABAR-11" sheetId="13" r:id="rId11"/>
    <sheet name="JABAR-12" sheetId="14" r:id="rId12"/>
    <sheet name="REKAP-JABAR" sheetId="15" r:id="rId13"/>
    <sheet name="JABAR-GRAF" sheetId="16" r:id="rId14"/>
    <sheet name="Sheet3" sheetId="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3" l="1"/>
  <c r="M6" i="15" l="1"/>
  <c r="M6" i="16" s="1"/>
  <c r="M5" i="15"/>
  <c r="M5" i="16" s="1"/>
  <c r="E6" i="15"/>
  <c r="E6" i="16" s="1"/>
  <c r="F6" i="15"/>
  <c r="F6" i="16" s="1"/>
  <c r="G6" i="15"/>
  <c r="G6" i="16" s="1"/>
  <c r="H6" i="15"/>
  <c r="H6" i="16" s="1"/>
  <c r="D6" i="15"/>
  <c r="D6" i="16" s="1"/>
  <c r="E5" i="15"/>
  <c r="E5" i="16" s="1"/>
  <c r="F5" i="15"/>
  <c r="F5" i="16" s="1"/>
  <c r="G5" i="15"/>
  <c r="G5" i="16" s="1"/>
  <c r="H5" i="15"/>
  <c r="H5" i="16" s="1"/>
  <c r="D5" i="15"/>
  <c r="D5" i="16" s="1"/>
  <c r="N24" i="15"/>
  <c r="M24" i="15"/>
  <c r="L24" i="15"/>
  <c r="K24" i="15"/>
  <c r="J24" i="15"/>
  <c r="N12" i="15"/>
  <c r="N13" i="15"/>
  <c r="N14" i="15"/>
  <c r="N15" i="15"/>
  <c r="N16" i="15"/>
  <c r="N17" i="15"/>
  <c r="N18" i="15"/>
  <c r="N19" i="15"/>
  <c r="N20" i="15"/>
  <c r="N21" i="15"/>
  <c r="N22" i="15"/>
  <c r="N11" i="15"/>
  <c r="M12" i="15"/>
  <c r="M13" i="15"/>
  <c r="M14" i="15"/>
  <c r="M15" i="15"/>
  <c r="M16" i="15"/>
  <c r="M17" i="15"/>
  <c r="M18" i="15"/>
  <c r="M19" i="15"/>
  <c r="M20" i="15"/>
  <c r="M21" i="15"/>
  <c r="M22" i="15"/>
  <c r="M11" i="15"/>
  <c r="L12" i="15"/>
  <c r="L13" i="15"/>
  <c r="L14" i="15"/>
  <c r="L15" i="15"/>
  <c r="L16" i="15"/>
  <c r="L17" i="15"/>
  <c r="L18" i="15"/>
  <c r="L19" i="15"/>
  <c r="L20" i="15"/>
  <c r="L21" i="15"/>
  <c r="L22" i="15"/>
  <c r="L11" i="15"/>
  <c r="K12" i="15"/>
  <c r="K13" i="15"/>
  <c r="K14" i="15"/>
  <c r="K15" i="15"/>
  <c r="K16" i="15"/>
  <c r="K17" i="15"/>
  <c r="K18" i="15"/>
  <c r="K19" i="15"/>
  <c r="K20" i="15"/>
  <c r="K21" i="15"/>
  <c r="K22" i="15"/>
  <c r="K11" i="15"/>
  <c r="J12" i="15"/>
  <c r="J13" i="15"/>
  <c r="J14" i="15"/>
  <c r="J15" i="15"/>
  <c r="J16" i="15"/>
  <c r="J17" i="15"/>
  <c r="J18" i="15"/>
  <c r="J19" i="15"/>
  <c r="J20" i="15"/>
  <c r="J21" i="15"/>
  <c r="J22" i="15"/>
  <c r="J11" i="15"/>
  <c r="I11" i="15"/>
  <c r="C23" i="17"/>
  <c r="D17" i="17" s="1"/>
  <c r="N5" i="17"/>
  <c r="H7" i="17"/>
  <c r="G7" i="17"/>
  <c r="F7" i="17"/>
  <c r="E7" i="17"/>
  <c r="D7" i="17"/>
  <c r="J6" i="17"/>
  <c r="I6" i="17"/>
  <c r="J5" i="17"/>
  <c r="I5" i="17"/>
  <c r="D11" i="17" l="1"/>
  <c r="D20" i="17"/>
  <c r="D15" i="17"/>
  <c r="C25" i="17"/>
  <c r="D24" i="17" s="1"/>
  <c r="D16" i="17"/>
  <c r="D18" i="17"/>
  <c r="D12" i="17"/>
  <c r="D19" i="17"/>
  <c r="I7" i="17"/>
  <c r="J7" i="17"/>
  <c r="N6" i="17"/>
  <c r="D13" i="17"/>
  <c r="D21" i="17"/>
  <c r="D14" i="17"/>
  <c r="D22" i="17"/>
  <c r="D23" i="17"/>
  <c r="D25" i="17" s="1"/>
  <c r="I24" i="15"/>
  <c r="H24" i="15"/>
  <c r="G24" i="15"/>
  <c r="O24" i="15" s="1"/>
  <c r="F24" i="15"/>
  <c r="E24" i="15"/>
  <c r="D24" i="15"/>
  <c r="C24" i="15"/>
  <c r="J6" i="15" l="1"/>
  <c r="I12" i="15"/>
  <c r="I13" i="15"/>
  <c r="I14" i="15"/>
  <c r="I15" i="15"/>
  <c r="I16" i="15"/>
  <c r="I17" i="15"/>
  <c r="I18" i="15"/>
  <c r="I19" i="15"/>
  <c r="I20" i="15"/>
  <c r="I21" i="15"/>
  <c r="I22" i="15"/>
  <c r="H12" i="15"/>
  <c r="H13" i="15"/>
  <c r="H14" i="15"/>
  <c r="H15" i="15"/>
  <c r="H16" i="15"/>
  <c r="H17" i="15"/>
  <c r="H18" i="15"/>
  <c r="H19" i="15"/>
  <c r="H20" i="15"/>
  <c r="H21" i="15"/>
  <c r="H22" i="15"/>
  <c r="H11" i="15"/>
  <c r="G12" i="15"/>
  <c r="G13" i="15"/>
  <c r="G14" i="15"/>
  <c r="G15" i="15"/>
  <c r="G16" i="15"/>
  <c r="G17" i="15"/>
  <c r="G18" i="15"/>
  <c r="G19" i="15"/>
  <c r="G20" i="15"/>
  <c r="G21" i="15"/>
  <c r="G22" i="15"/>
  <c r="G11" i="15"/>
  <c r="F12" i="15"/>
  <c r="F13" i="15"/>
  <c r="F14" i="15"/>
  <c r="F15" i="15"/>
  <c r="F16" i="15"/>
  <c r="F17" i="15"/>
  <c r="F18" i="15"/>
  <c r="F19" i="15"/>
  <c r="F20" i="15"/>
  <c r="F21" i="15"/>
  <c r="F22" i="15"/>
  <c r="F11" i="15"/>
  <c r="E12" i="15"/>
  <c r="E13" i="15"/>
  <c r="E14" i="15"/>
  <c r="E15" i="15"/>
  <c r="E16" i="15"/>
  <c r="E17" i="15"/>
  <c r="E18" i="15"/>
  <c r="E19" i="15"/>
  <c r="E20" i="15"/>
  <c r="E21" i="15"/>
  <c r="E22" i="15"/>
  <c r="E11" i="15"/>
  <c r="D12" i="15"/>
  <c r="D13" i="15"/>
  <c r="D14" i="15"/>
  <c r="D15" i="15"/>
  <c r="D16" i="15"/>
  <c r="D17" i="15"/>
  <c r="D18" i="15"/>
  <c r="D19" i="15"/>
  <c r="D20" i="15"/>
  <c r="D21" i="15"/>
  <c r="D22" i="15"/>
  <c r="D11" i="15"/>
  <c r="C12" i="15"/>
  <c r="C13" i="15"/>
  <c r="C14" i="15"/>
  <c r="C15" i="15"/>
  <c r="C16" i="15"/>
  <c r="C17" i="15"/>
  <c r="C18" i="15"/>
  <c r="C19" i="15"/>
  <c r="C20" i="15"/>
  <c r="C21" i="15"/>
  <c r="C22" i="15"/>
  <c r="C11" i="15"/>
  <c r="C23" i="14"/>
  <c r="D17" i="14" s="1"/>
  <c r="M7" i="14"/>
  <c r="N5" i="14" s="1"/>
  <c r="H7" i="14"/>
  <c r="G7" i="14"/>
  <c r="F7" i="14"/>
  <c r="E7" i="14"/>
  <c r="D7" i="14"/>
  <c r="J6" i="14"/>
  <c r="I6" i="14"/>
  <c r="J5" i="14"/>
  <c r="I5" i="14"/>
  <c r="C23" i="13"/>
  <c r="C25" i="13" s="1"/>
  <c r="D24" i="13" s="1"/>
  <c r="N5" i="13"/>
  <c r="H7" i="13"/>
  <c r="G7" i="13"/>
  <c r="F7" i="13"/>
  <c r="E7" i="13"/>
  <c r="J7" i="13" s="1"/>
  <c r="D7" i="13"/>
  <c r="J6" i="13"/>
  <c r="I6" i="13"/>
  <c r="J5" i="13"/>
  <c r="I5" i="13"/>
  <c r="C23" i="12"/>
  <c r="D19" i="12" s="1"/>
  <c r="M7" i="12"/>
  <c r="N5" i="12" s="1"/>
  <c r="H7" i="12"/>
  <c r="G7" i="12"/>
  <c r="F7" i="12"/>
  <c r="E7" i="12"/>
  <c r="J7" i="12" s="1"/>
  <c r="D7" i="12"/>
  <c r="J6" i="12"/>
  <c r="I6" i="12"/>
  <c r="J5" i="12"/>
  <c r="I5" i="12"/>
  <c r="C23" i="11"/>
  <c r="C25" i="11" s="1"/>
  <c r="D24" i="11" s="1"/>
  <c r="M7" i="11"/>
  <c r="N5" i="11" s="1"/>
  <c r="H7" i="11"/>
  <c r="G7" i="11"/>
  <c r="F7" i="11"/>
  <c r="E7" i="11"/>
  <c r="D7" i="11"/>
  <c r="J6" i="11"/>
  <c r="I6" i="11"/>
  <c r="J5" i="11"/>
  <c r="I5" i="11"/>
  <c r="C23" i="10"/>
  <c r="D19" i="10" s="1"/>
  <c r="M7" i="10"/>
  <c r="N5" i="10" s="1"/>
  <c r="H7" i="10"/>
  <c r="G7" i="10"/>
  <c r="F7" i="10"/>
  <c r="E7" i="10"/>
  <c r="D7" i="10"/>
  <c r="J6" i="10"/>
  <c r="I6" i="10"/>
  <c r="J5" i="10"/>
  <c r="I5" i="10"/>
  <c r="I7" i="10" s="1"/>
  <c r="C23" i="9"/>
  <c r="D19" i="9" s="1"/>
  <c r="M7" i="9"/>
  <c r="N5" i="9" s="1"/>
  <c r="H7" i="9"/>
  <c r="G7" i="9"/>
  <c r="F7" i="9"/>
  <c r="E7" i="9"/>
  <c r="D7" i="9"/>
  <c r="N6" i="9"/>
  <c r="J6" i="9"/>
  <c r="I6" i="9"/>
  <c r="J5" i="9"/>
  <c r="I5" i="9"/>
  <c r="C23" i="8"/>
  <c r="C25" i="8" s="1"/>
  <c r="M7" i="8"/>
  <c r="N5" i="8" s="1"/>
  <c r="H7" i="8"/>
  <c r="G7" i="8"/>
  <c r="F7" i="8"/>
  <c r="E7" i="8"/>
  <c r="D7" i="8"/>
  <c r="J6" i="8"/>
  <c r="I6" i="8"/>
  <c r="J5" i="8"/>
  <c r="I5" i="8"/>
  <c r="C23" i="7"/>
  <c r="D19" i="7" s="1"/>
  <c r="M7" i="7"/>
  <c r="N6" i="7" s="1"/>
  <c r="H7" i="7"/>
  <c r="G7" i="7"/>
  <c r="F7" i="7"/>
  <c r="E7" i="7"/>
  <c r="D7" i="7"/>
  <c r="J6" i="7"/>
  <c r="I6" i="7"/>
  <c r="N5" i="7"/>
  <c r="J5" i="7"/>
  <c r="I5" i="7"/>
  <c r="C23" i="6"/>
  <c r="C25" i="6" s="1"/>
  <c r="D24" i="6" s="1"/>
  <c r="M7" i="6"/>
  <c r="N6" i="6" s="1"/>
  <c r="H7" i="6"/>
  <c r="G7" i="6"/>
  <c r="F7" i="6"/>
  <c r="E7" i="6"/>
  <c r="D7" i="6"/>
  <c r="J6" i="6"/>
  <c r="I6" i="6"/>
  <c r="J5" i="6"/>
  <c r="I5" i="6"/>
  <c r="C23" i="5"/>
  <c r="D19" i="5" s="1"/>
  <c r="M7" i="5"/>
  <c r="N5" i="5" s="1"/>
  <c r="H7" i="5"/>
  <c r="G7" i="5"/>
  <c r="F7" i="5"/>
  <c r="E7" i="5"/>
  <c r="D7" i="5"/>
  <c r="J6" i="5"/>
  <c r="I6" i="5"/>
  <c r="J5" i="5"/>
  <c r="I5" i="5"/>
  <c r="J6" i="1"/>
  <c r="J5" i="1"/>
  <c r="I6" i="1"/>
  <c r="I5" i="1"/>
  <c r="C23" i="1"/>
  <c r="D19" i="1" s="1"/>
  <c r="M7" i="1"/>
  <c r="N6" i="1" s="1"/>
  <c r="H7" i="1"/>
  <c r="G7" i="1"/>
  <c r="F7" i="1"/>
  <c r="E7" i="1"/>
  <c r="D7" i="1"/>
  <c r="D22" i="14" l="1"/>
  <c r="C25" i="14"/>
  <c r="D24" i="14" s="1"/>
  <c r="D11" i="14"/>
  <c r="D14" i="14"/>
  <c r="D18" i="14"/>
  <c r="D19" i="14"/>
  <c r="I7" i="14"/>
  <c r="J7" i="14"/>
  <c r="D12" i="13"/>
  <c r="D19" i="13"/>
  <c r="D11" i="13"/>
  <c r="D15" i="13"/>
  <c r="N6" i="13"/>
  <c r="I7" i="13"/>
  <c r="C25" i="12"/>
  <c r="D24" i="12" s="1"/>
  <c r="D20" i="12"/>
  <c r="D12" i="12"/>
  <c r="D15" i="12"/>
  <c r="D16" i="12"/>
  <c r="D18" i="12"/>
  <c r="N6" i="12"/>
  <c r="I7" i="12"/>
  <c r="D11" i="11"/>
  <c r="D15" i="11"/>
  <c r="D19" i="11"/>
  <c r="N6" i="11"/>
  <c r="I7" i="11"/>
  <c r="J7" i="11"/>
  <c r="N6" i="10"/>
  <c r="J7" i="10"/>
  <c r="D22" i="9"/>
  <c r="D13" i="9"/>
  <c r="D15" i="9"/>
  <c r="D16" i="9"/>
  <c r="D12" i="9"/>
  <c r="D20" i="9"/>
  <c r="D14" i="9"/>
  <c r="D21" i="9"/>
  <c r="I7" i="9"/>
  <c r="J7" i="9"/>
  <c r="D12" i="8"/>
  <c r="D14" i="8"/>
  <c r="D11" i="8"/>
  <c r="D15" i="8"/>
  <c r="D21" i="8"/>
  <c r="D16" i="8"/>
  <c r="D13" i="8"/>
  <c r="D19" i="8"/>
  <c r="D20" i="8"/>
  <c r="N6" i="8"/>
  <c r="I7" i="8"/>
  <c r="J7" i="8"/>
  <c r="D12" i="7"/>
  <c r="D13" i="7"/>
  <c r="D16" i="7"/>
  <c r="D20" i="7"/>
  <c r="D14" i="7"/>
  <c r="D21" i="7"/>
  <c r="O11" i="15"/>
  <c r="C11" i="16" s="1"/>
  <c r="D15" i="7"/>
  <c r="D22" i="7"/>
  <c r="I7" i="7"/>
  <c r="J7" i="7"/>
  <c r="D20" i="6"/>
  <c r="O18" i="15"/>
  <c r="C18" i="16" s="1"/>
  <c r="D12" i="6"/>
  <c r="D13" i="6"/>
  <c r="D15" i="6"/>
  <c r="D11" i="6"/>
  <c r="D19" i="6"/>
  <c r="D14" i="6"/>
  <c r="D21" i="6"/>
  <c r="D22" i="6"/>
  <c r="N5" i="6"/>
  <c r="I7" i="6"/>
  <c r="J7" i="6"/>
  <c r="N6" i="5"/>
  <c r="O16" i="15"/>
  <c r="C16" i="16" s="1"/>
  <c r="I7" i="5"/>
  <c r="I6" i="15"/>
  <c r="J7" i="5"/>
  <c r="J7" i="1"/>
  <c r="O15" i="15"/>
  <c r="C15" i="16" s="1"/>
  <c r="O21" i="15"/>
  <c r="C21" i="16" s="1"/>
  <c r="O13" i="15"/>
  <c r="C13" i="16" s="1"/>
  <c r="O14" i="15"/>
  <c r="C14" i="16" s="1"/>
  <c r="O20" i="15"/>
  <c r="C20" i="16" s="1"/>
  <c r="O12" i="15"/>
  <c r="O22" i="15"/>
  <c r="C22" i="16" s="1"/>
  <c r="O19" i="15"/>
  <c r="C19" i="16" s="1"/>
  <c r="O17" i="15"/>
  <c r="C17" i="16" s="1"/>
  <c r="H7" i="16"/>
  <c r="H7" i="15"/>
  <c r="G7" i="16"/>
  <c r="G23" i="15"/>
  <c r="G25" i="15" s="1"/>
  <c r="I23" i="15"/>
  <c r="I25" i="15" s="1"/>
  <c r="G7" i="15"/>
  <c r="F7" i="16"/>
  <c r="I6" i="16"/>
  <c r="F7" i="15"/>
  <c r="E7" i="15"/>
  <c r="D23" i="15"/>
  <c r="D25" i="15" s="1"/>
  <c r="M7" i="15"/>
  <c r="N5" i="15" s="1"/>
  <c r="N23" i="15"/>
  <c r="N25" i="15" s="1"/>
  <c r="J6" i="16"/>
  <c r="I5" i="16"/>
  <c r="C23" i="15"/>
  <c r="C25" i="15" s="1"/>
  <c r="M7" i="16"/>
  <c r="I5" i="15"/>
  <c r="D7" i="15"/>
  <c r="J5" i="15"/>
  <c r="L23" i="15"/>
  <c r="L25" i="15" s="1"/>
  <c r="K23" i="15"/>
  <c r="K25" i="15" s="1"/>
  <c r="J23" i="15"/>
  <c r="J25" i="15" s="1"/>
  <c r="H23" i="15"/>
  <c r="H25" i="15" s="1"/>
  <c r="F23" i="15"/>
  <c r="F25" i="15" s="1"/>
  <c r="E23" i="15"/>
  <c r="E25" i="15" s="1"/>
  <c r="N6" i="14"/>
  <c r="D12" i="14"/>
  <c r="D20" i="14"/>
  <c r="D13" i="14"/>
  <c r="D21" i="14"/>
  <c r="D15" i="14"/>
  <c r="D16" i="14"/>
  <c r="D23" i="14"/>
  <c r="D25" i="14" s="1"/>
  <c r="D20" i="13"/>
  <c r="D13" i="13"/>
  <c r="D21" i="13"/>
  <c r="D14" i="13"/>
  <c r="D22" i="13"/>
  <c r="D16" i="13"/>
  <c r="D23" i="13"/>
  <c r="D25" i="13" s="1"/>
  <c r="D17" i="13"/>
  <c r="D18" i="13"/>
  <c r="D13" i="12"/>
  <c r="D21" i="12"/>
  <c r="D14" i="12"/>
  <c r="D22" i="12"/>
  <c r="D23" i="12"/>
  <c r="D25" i="12" s="1"/>
  <c r="D17" i="12"/>
  <c r="D11" i="12"/>
  <c r="D12" i="11"/>
  <c r="D20" i="11"/>
  <c r="D13" i="11"/>
  <c r="D21" i="11"/>
  <c r="D14" i="11"/>
  <c r="D22" i="11"/>
  <c r="D16" i="11"/>
  <c r="D17" i="11"/>
  <c r="D23" i="11"/>
  <c r="D25" i="11" s="1"/>
  <c r="D18" i="11"/>
  <c r="D12" i="10"/>
  <c r="D20" i="10"/>
  <c r="D13" i="10"/>
  <c r="D21" i="10"/>
  <c r="D14" i="10"/>
  <c r="D22" i="10"/>
  <c r="D15" i="10"/>
  <c r="D16" i="10"/>
  <c r="D17" i="10"/>
  <c r="D18" i="10"/>
  <c r="C25" i="10"/>
  <c r="D24" i="10" s="1"/>
  <c r="D11" i="10"/>
  <c r="D17" i="9"/>
  <c r="D18" i="9"/>
  <c r="C25" i="9"/>
  <c r="D11" i="9"/>
  <c r="D24" i="8"/>
  <c r="D23" i="8"/>
  <c r="D22" i="8"/>
  <c r="D17" i="8"/>
  <c r="D18" i="8"/>
  <c r="D17" i="7"/>
  <c r="D18" i="7"/>
  <c r="C25" i="7"/>
  <c r="D24" i="7" s="1"/>
  <c r="D11" i="7"/>
  <c r="D16" i="6"/>
  <c r="D23" i="6"/>
  <c r="D25" i="6" s="1"/>
  <c r="D17" i="6"/>
  <c r="D18" i="6"/>
  <c r="D13" i="5"/>
  <c r="D14" i="5"/>
  <c r="D15" i="5"/>
  <c r="D20" i="5"/>
  <c r="D12" i="5"/>
  <c r="D21" i="5"/>
  <c r="D22" i="5"/>
  <c r="D16" i="5"/>
  <c r="D17" i="5"/>
  <c r="D18" i="5"/>
  <c r="C25" i="5"/>
  <c r="D24" i="5" s="1"/>
  <c r="D11" i="5"/>
  <c r="D13" i="1"/>
  <c r="N5" i="1"/>
  <c r="D20" i="1"/>
  <c r="D22" i="1"/>
  <c r="D15" i="1"/>
  <c r="I7" i="1"/>
  <c r="D16" i="1"/>
  <c r="D21" i="1"/>
  <c r="D17" i="1"/>
  <c r="D12" i="1"/>
  <c r="D14" i="1"/>
  <c r="D18" i="1"/>
  <c r="C25" i="1"/>
  <c r="D24" i="1" s="1"/>
  <c r="D11" i="1"/>
  <c r="D23" i="10" l="1"/>
  <c r="D25" i="10" s="1"/>
  <c r="D25" i="8"/>
  <c r="O23" i="15"/>
  <c r="O25" i="15" s="1"/>
  <c r="C12" i="16"/>
  <c r="C23" i="16" s="1"/>
  <c r="C25" i="16" s="1"/>
  <c r="D24" i="16" s="1"/>
  <c r="I7" i="16"/>
  <c r="N6" i="15"/>
  <c r="D7" i="16"/>
  <c r="N6" i="16"/>
  <c r="N5" i="16"/>
  <c r="I7" i="15"/>
  <c r="J5" i="16"/>
  <c r="E7" i="16"/>
  <c r="J7" i="15"/>
  <c r="D24" i="9"/>
  <c r="D23" i="9"/>
  <c r="D25" i="9" s="1"/>
  <c r="D23" i="7"/>
  <c r="D25" i="7" s="1"/>
  <c r="D23" i="1"/>
  <c r="D25" i="1" s="1"/>
  <c r="D23" i="5"/>
  <c r="D25" i="5" s="1"/>
  <c r="P15" i="15" l="1"/>
  <c r="J7" i="16"/>
  <c r="D14" i="16"/>
  <c r="D12" i="16"/>
  <c r="D21" i="16"/>
  <c r="D15" i="16"/>
  <c r="D17" i="16"/>
  <c r="D18" i="16"/>
  <c r="D13" i="16"/>
  <c r="D19" i="16"/>
  <c r="D16" i="16"/>
  <c r="D11" i="16"/>
  <c r="D22" i="16"/>
  <c r="D23" i="16"/>
  <c r="D25" i="16" s="1"/>
  <c r="D20" i="16"/>
  <c r="P13" i="15"/>
  <c r="P16" i="15"/>
  <c r="P19" i="15"/>
  <c r="P18" i="15"/>
  <c r="P17" i="15"/>
  <c r="P12" i="15"/>
  <c r="P22" i="15"/>
  <c r="P14" i="15"/>
  <c r="P21" i="15"/>
  <c r="P20" i="15"/>
  <c r="P11" i="15"/>
  <c r="P24" i="15" l="1"/>
  <c r="P23" i="15"/>
</calcChain>
</file>

<file path=xl/sharedStrings.xml><?xml version="1.0" encoding="utf-8"?>
<sst xmlns="http://schemas.openxmlformats.org/spreadsheetml/2006/main" count="543" uniqueCount="58">
  <si>
    <t>Pemilih</t>
  </si>
  <si>
    <t>DPT</t>
  </si>
  <si>
    <t>Memilih</t>
  </si>
  <si>
    <t>DPTb</t>
  </si>
  <si>
    <t>DPK</t>
  </si>
  <si>
    <t>DPKTb</t>
  </si>
  <si>
    <t>Jumlah</t>
  </si>
  <si>
    <t>%</t>
  </si>
  <si>
    <t>Laki-laki</t>
  </si>
  <si>
    <t>Perempuan</t>
  </si>
  <si>
    <t>Surat Suara</t>
  </si>
  <si>
    <t>Suara Sah</t>
  </si>
  <si>
    <t>Tidak Sah</t>
  </si>
  <si>
    <t>No.</t>
  </si>
  <si>
    <t>SUARA SAH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</si>
  <si>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</si>
  <si>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</si>
  <si>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</si>
  <si>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</si>
  <si>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</si>
  <si>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</si>
  <si>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</si>
  <si>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</si>
  <si>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</si>
  <si>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</si>
  <si>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14</t>
  </si>
  <si>
    <t>15</t>
  </si>
  <si>
    <t>SAH</t>
  </si>
  <si>
    <t>TSAH</t>
  </si>
  <si>
    <t>JML</t>
  </si>
  <si>
    <t>DAPIL</t>
  </si>
  <si>
    <t>JABAR-1</t>
  </si>
  <si>
    <t>(Kota Bandung dan Kota Cimahi)</t>
  </si>
  <si>
    <t>JABAR-2</t>
  </si>
  <si>
    <t>(Kab Bandung dan Bandung Barat)</t>
  </si>
  <si>
    <t>(Kab Cianjur dan Kota Bogor)</t>
  </si>
  <si>
    <t>JABAR-3</t>
  </si>
  <si>
    <t>JABAR-4</t>
  </si>
  <si>
    <t>(Kab Sukabumi dan Kota Sukabumi)</t>
  </si>
  <si>
    <t>(Kab Bogor)</t>
  </si>
  <si>
    <t>JABAR-5</t>
  </si>
  <si>
    <t>JABAR-6</t>
  </si>
  <si>
    <t>(Kota Bekasi dan Kota Depok)</t>
  </si>
  <si>
    <t>JABAR-7</t>
  </si>
  <si>
    <t>JABAR-8</t>
  </si>
  <si>
    <t>(Kab Indramayu-Kab Cirebon-Kota Cirebon)</t>
  </si>
  <si>
    <t>JABAR-9</t>
  </si>
  <si>
    <t>(Kab Subang-Majalengka-Sumedang)</t>
  </si>
  <si>
    <t>JABAR-10</t>
  </si>
  <si>
    <t>(Kab Kuningan-Ciamis-Kota Banjar)</t>
  </si>
  <si>
    <t>JABAR-11</t>
  </si>
  <si>
    <t>(Kab Garut-Tasikmalaya-Kota Tasikmalaya)</t>
  </si>
  <si>
    <t>JUMLAH</t>
  </si>
  <si>
    <t>REKAP JABAR</t>
  </si>
  <si>
    <t>(Seluruh Dapil)</t>
  </si>
  <si>
    <t>(Kab Bekasi)</t>
  </si>
  <si>
    <t>(Kab Karawang-Purwakarta)</t>
  </si>
  <si>
    <t>JABAR-12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</si>
</sst>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Font="1" applyBorder="1"/>
    <xf numFmtId="0" fontId="2" fillId="2" borderId="1" xfId="0" applyFont="1" applyFill="1" applyBorder="1" applyAlignment="1">
      <alignment horizontal="center"/>
    </xf>
    <xf numFmtId="9" fontId="0" fillId="0" borderId="1" xfId="2" applyFont="1" applyBorder="1"/>
    <xf numFmtId="0" fontId="0" fillId="0" borderId="0" xfId="0" applyAlignment="1">
      <alignment horizontal="center"/>
    </xf>
    <xf numFmtId="164" fontId="0" fillId="0" borderId="0" xfId="1" applyFont="1"/>
    <xf numFmtId="10" fontId="0" fillId="0" borderId="0" xfId="2" applyNumberFormat="1" applyFont="1"/>
    <xf numFmtId="0" fontId="0" fillId="0" borderId="1" xfId="0" quotePrefix="1" applyBorder="1" applyAlignment="1">
      <alignment horizontal="center"/>
    </xf>
    <xf numFmtId="10" fontId="0" fillId="0" borderId="1" xfId="2" applyNumberFormat="1" applyFont="1" applyBorder="1"/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1" applyFont="1" applyFill="1" applyBorder="1"/>
    <xf numFmtId="10" fontId="0" fillId="3" borderId="1" xfId="2" applyNumberFormat="1" applyFont="1" applyFill="1" applyBorder="1"/>
    <xf numFmtId="9" fontId="0" fillId="3" borderId="1" xfId="1" applyNumberFormat="1" applyFont="1" applyFill="1" applyBorder="1"/>
    <xf numFmtId="164" fontId="0" fillId="0" borderId="1" xfId="0" applyNumberFormat="1" applyBorder="1"/>
    <xf numFmtId="9" fontId="0" fillId="3" borderId="1" xfId="2" applyFont="1" applyFill="1" applyBorder="1"/>
    <xf numFmtId="164" fontId="0" fillId="3" borderId="1" xfId="0" applyNumberFormat="1" applyFill="1" applyBorder="1"/>
    <xf numFmtId="16" fontId="0" fillId="0" borderId="0" xfId="0" applyNumberForma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46"/>
      <color rgb="FF235831"/>
      <color rgb="FFFFC000"/>
      <color rgb="FF00CC5C"/>
      <color rgb="FF0070C0"/>
      <color rgb="FF87BFE4"/>
      <color rgb="FFE5222A"/>
      <color rgb="FFFFFF00"/>
      <color rgb="FFFF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DF-40F8-A493-389843FFB8DE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DF-40F8-A493-389843FFB8DE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DF-40F8-A493-389843FFB8DE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5DF-40F8-A493-389843FFB8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5DF-40F8-A493-389843FFB8DE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5DF-40F8-A493-389843FFB8DE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5DF-40F8-A493-389843FFB8DE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E5DF-40F8-A493-389843FFB8DE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5DF-40F8-A493-389843FFB8DE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E5DF-40F8-A493-389843FFB8DE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5DF-40F8-A493-389843FFB8DE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5DF-40F8-A493-389843FFB8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'JABAR-1'!$B$11:$B$22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'JABAR-1'!$C$11:$C$22</c:f>
              <c:numCache>
                <c:formatCode>_-* #,##0_-;\-* #,##0_-;_-* "-"_-;_-@_-</c:formatCode>
                <c:ptCount val="12"/>
                <c:pt idx="0">
                  <c:v>62792</c:v>
                </c:pt>
                <c:pt idx="1">
                  <c:v>53843</c:v>
                </c:pt>
                <c:pt idx="2">
                  <c:v>173613</c:v>
                </c:pt>
                <c:pt idx="3">
                  <c:v>320569</c:v>
                </c:pt>
                <c:pt idx="4">
                  <c:v>161179</c:v>
                </c:pt>
                <c:pt idx="5">
                  <c:v>221936</c:v>
                </c:pt>
                <c:pt idx="6">
                  <c:v>124743</c:v>
                </c:pt>
                <c:pt idx="7">
                  <c:v>49733</c:v>
                </c:pt>
                <c:pt idx="8">
                  <c:v>101111</c:v>
                </c:pt>
                <c:pt idx="9">
                  <c:v>94820</c:v>
                </c:pt>
                <c:pt idx="10">
                  <c:v>36243</c:v>
                </c:pt>
                <c:pt idx="11">
                  <c:v>12473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DF-40F8-A493-389843FF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06916864"/>
        <c:axId val="106926848"/>
        <c:axId val="0"/>
      </c:bar3DChart>
      <c:catAx>
        <c:axId val="1069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6926848"/>
        <c:crosses val="autoZero"/>
        <c:auto val="1"/>
        <c:lblAlgn val="ctr"/>
        <c:lblOffset val="100"/>
        <c:noMultiLvlLbl val="0"/>
      </c:catAx>
      <c:valAx>
        <c:axId val="10692684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0691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727-4189-9332-9D6697A2537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727-4189-9332-9D6697A2537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727-4189-9332-9D6697A2537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727-4189-9332-9D6697A2537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727-4189-9332-9D6697A2537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727-4189-9332-9D6697A2537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727-4189-9332-9D6697A2537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727-4189-9332-9D6697A2537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727-4189-9332-9D6697A2537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727-4189-9332-9D6697A2537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727-4189-9332-9D6697A2537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727-4189-9332-9D6697A253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'JABAR-10'!$B$11:$B$22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'JABAR-10'!$C$11:$C$22</c:f>
              <c:numCache>
                <c:formatCode>_-* #,##0_-;\-* #,##0_-;_-* "-"_-;_-@_-</c:formatCode>
                <c:ptCount val="12"/>
                <c:pt idx="0">
                  <c:v>101130</c:v>
                </c:pt>
                <c:pt idx="1">
                  <c:v>240499</c:v>
                </c:pt>
                <c:pt idx="2">
                  <c:v>196370</c:v>
                </c:pt>
                <c:pt idx="3">
                  <c:v>382842</c:v>
                </c:pt>
                <c:pt idx="4">
                  <c:v>429413</c:v>
                </c:pt>
                <c:pt idx="5">
                  <c:v>180605</c:v>
                </c:pt>
                <c:pt idx="6">
                  <c:v>122502</c:v>
                </c:pt>
                <c:pt idx="7">
                  <c:v>54687</c:v>
                </c:pt>
                <c:pt idx="8">
                  <c:v>49028</c:v>
                </c:pt>
                <c:pt idx="9">
                  <c:v>110861</c:v>
                </c:pt>
                <c:pt idx="10">
                  <c:v>24182</c:v>
                </c:pt>
                <c:pt idx="11">
                  <c:v>8414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727-4189-9332-9D6697A2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14221056"/>
        <c:axId val="114222592"/>
        <c:axId val="0"/>
      </c:bar3DChart>
      <c:catAx>
        <c:axId val="11422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4222592"/>
        <c:crosses val="autoZero"/>
        <c:auto val="1"/>
        <c:lblAlgn val="ctr"/>
        <c:lblOffset val="100"/>
        <c:noMultiLvlLbl val="0"/>
      </c:catAx>
      <c:valAx>
        <c:axId val="11422259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1422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96B-4342-8213-1E8E6427FAD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96B-4342-8213-1E8E6427FAD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96B-4342-8213-1E8E6427FAD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6B-4342-8213-1E8E6427FAD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6B-4342-8213-1E8E6427FAD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96B-4342-8213-1E8E6427FAD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96B-4342-8213-1E8E6427FAD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96B-4342-8213-1E8E6427FAD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6B-4342-8213-1E8E6427FAD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6B-4342-8213-1E8E6427FAD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96B-4342-8213-1E8E6427FAD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96B-4342-8213-1E8E6427FA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'JABAR-11'!$B$11:$B$22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'JABAR-11'!$C$11:$C$22</c:f>
              <c:numCache>
                <c:formatCode>_-* #,##0_-;\-* #,##0_-;_-* "-"_-;_-@_-</c:formatCode>
                <c:ptCount val="12"/>
                <c:pt idx="0">
                  <c:v>52385</c:v>
                </c:pt>
                <c:pt idx="1">
                  <c:v>135734</c:v>
                </c:pt>
                <c:pt idx="2">
                  <c:v>175871</c:v>
                </c:pt>
                <c:pt idx="3">
                  <c:v>323776</c:v>
                </c:pt>
                <c:pt idx="4">
                  <c:v>236055</c:v>
                </c:pt>
                <c:pt idx="5">
                  <c:v>100463</c:v>
                </c:pt>
                <c:pt idx="6">
                  <c:v>128244</c:v>
                </c:pt>
                <c:pt idx="7">
                  <c:v>153714</c:v>
                </c:pt>
                <c:pt idx="8">
                  <c:v>100802</c:v>
                </c:pt>
                <c:pt idx="9">
                  <c:v>44482</c:v>
                </c:pt>
                <c:pt idx="10">
                  <c:v>21269</c:v>
                </c:pt>
                <c:pt idx="11">
                  <c:v>10261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096B-4342-8213-1E8E6427F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15056640"/>
        <c:axId val="115058176"/>
        <c:axId val="0"/>
      </c:bar3DChart>
      <c:catAx>
        <c:axId val="1150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5058176"/>
        <c:crosses val="autoZero"/>
        <c:auto val="1"/>
        <c:lblAlgn val="ctr"/>
        <c:lblOffset val="100"/>
        <c:noMultiLvlLbl val="0"/>
      </c:catAx>
      <c:valAx>
        <c:axId val="11505817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1505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7F-4E2B-AA3E-FA387F1274D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7F-4E2B-AA3E-FA387F1274D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7F-4E2B-AA3E-FA387F1274D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77F-4E2B-AA3E-FA387F1274D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77F-4E2B-AA3E-FA387F1274D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77F-4E2B-AA3E-FA387F1274D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77F-4E2B-AA3E-FA387F1274D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77F-4E2B-AA3E-FA387F1274D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77F-4E2B-AA3E-FA387F1274D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77F-4E2B-AA3E-FA387F1274D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77F-4E2B-AA3E-FA387F1274D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77F-4E2B-AA3E-FA387F1274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'JABAR-12'!$B$11:$B$22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'JABAR-12'!$C$11:$C$22</c:f>
              <c:numCache>
                <c:formatCode>_-* #,##0_-;\-* #,##0_-;_-* "-"_-;_-@_-</c:formatCode>
                <c:ptCount val="12"/>
                <c:pt idx="0">
                  <c:v>114823</c:v>
                </c:pt>
                <c:pt idx="1">
                  <c:v>319339</c:v>
                </c:pt>
                <c:pt idx="2">
                  <c:v>195615</c:v>
                </c:pt>
                <c:pt idx="3">
                  <c:v>329405</c:v>
                </c:pt>
                <c:pt idx="4">
                  <c:v>351640</c:v>
                </c:pt>
                <c:pt idx="5">
                  <c:v>186927</c:v>
                </c:pt>
                <c:pt idx="6">
                  <c:v>213126</c:v>
                </c:pt>
                <c:pt idx="7">
                  <c:v>198729</c:v>
                </c:pt>
                <c:pt idx="8">
                  <c:v>335336</c:v>
                </c:pt>
                <c:pt idx="9">
                  <c:v>107140</c:v>
                </c:pt>
                <c:pt idx="10">
                  <c:v>80075</c:v>
                </c:pt>
                <c:pt idx="11">
                  <c:v>14468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277F-4E2B-AA3E-FA387F127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14503680"/>
        <c:axId val="114505216"/>
        <c:axId val="0"/>
      </c:bar3DChart>
      <c:catAx>
        <c:axId val="11450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4505216"/>
        <c:crosses val="autoZero"/>
        <c:auto val="1"/>
        <c:lblAlgn val="ctr"/>
        <c:lblOffset val="100"/>
        <c:noMultiLvlLbl val="0"/>
      </c:catAx>
      <c:valAx>
        <c:axId val="11450521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1450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A09-40F5-8644-3FEDFD716E4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A09-40F5-8644-3FEDFD716E4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A09-40F5-8644-3FEDFD716E4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A09-40F5-8644-3FEDFD716E4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A09-40F5-8644-3FEDFD716E4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A09-40F5-8644-3FEDFD716E4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A09-40F5-8644-3FEDFD716E4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A09-40F5-8644-3FEDFD716E4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A09-40F5-8644-3FEDFD716E4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A09-40F5-8644-3FEDFD716E4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A09-40F5-8644-3FEDFD716E4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A09-40F5-8644-3FEDFD716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'JABAR-GRAF'!$B$11:$B$22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'JABAR-GRAF'!$C$11:$C$22</c:f>
              <c:numCache>
                <c:formatCode>_-* #,##0_-;\-* #,##0_-;_-* "-"_-;_-@_-</c:formatCode>
                <c:ptCount val="12"/>
                <c:pt idx="0">
                  <c:v>999924</c:v>
                </c:pt>
                <c:pt idx="1">
                  <c:v>1612153</c:v>
                </c:pt>
                <c:pt idx="2">
                  <c:v>2064045</c:v>
                </c:pt>
                <c:pt idx="3">
                  <c:v>4040733</c:v>
                </c:pt>
                <c:pt idx="4">
                  <c:v>3291541</c:v>
                </c:pt>
                <c:pt idx="5">
                  <c:v>2369628</c:v>
                </c:pt>
                <c:pt idx="6">
                  <c:v>1973555</c:v>
                </c:pt>
                <c:pt idx="7">
                  <c:v>1181908</c:v>
                </c:pt>
                <c:pt idx="8">
                  <c:v>1597638</c:v>
                </c:pt>
                <c:pt idx="9">
                  <c:v>1174742</c:v>
                </c:pt>
                <c:pt idx="10">
                  <c:v>441429</c:v>
                </c:pt>
                <c:pt idx="11">
                  <c:v>137662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5A09-40F5-8644-3FEDFD716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14626560"/>
        <c:axId val="114628096"/>
        <c:axId val="0"/>
      </c:bar3DChart>
      <c:catAx>
        <c:axId val="11462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4628096"/>
        <c:crosses val="autoZero"/>
        <c:auto val="1"/>
        <c:lblAlgn val="ctr"/>
        <c:lblOffset val="100"/>
        <c:noMultiLvlLbl val="0"/>
      </c:catAx>
      <c:valAx>
        <c:axId val="11462809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1462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EFE-422E-84AC-D72D05DE74E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EFE-422E-84AC-D72D05DE74E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EFE-422E-84AC-D72D05DE74E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EFE-422E-84AC-D72D05DE74E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EFE-422E-84AC-D72D05DE74E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EFE-422E-84AC-D72D05DE74E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EFE-422E-84AC-D72D05DE74E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EFE-422E-84AC-D72D05DE74E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EFE-422E-84AC-D72D05DE74E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EFE-422E-84AC-D72D05DE74E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EFE-422E-84AC-D72D05DE74E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EFE-422E-84AC-D72D05DE7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'JABAR-2'!$B$11:$B$22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'JABAR-2'!$C$11:$C$22</c:f>
              <c:numCache>
                <c:formatCode>_-* #,##0_-;\-* #,##0_-;_-* "-"_-;_-@_-</c:formatCode>
                <c:ptCount val="12"/>
                <c:pt idx="0">
                  <c:v>124671</c:v>
                </c:pt>
                <c:pt idx="1">
                  <c:v>181033</c:v>
                </c:pt>
                <c:pt idx="2">
                  <c:v>229397</c:v>
                </c:pt>
                <c:pt idx="3">
                  <c:v>468861</c:v>
                </c:pt>
                <c:pt idx="4">
                  <c:v>419359</c:v>
                </c:pt>
                <c:pt idx="5">
                  <c:v>268405</c:v>
                </c:pt>
                <c:pt idx="6">
                  <c:v>213054</c:v>
                </c:pt>
                <c:pt idx="7">
                  <c:v>131765</c:v>
                </c:pt>
                <c:pt idx="8">
                  <c:v>113887</c:v>
                </c:pt>
                <c:pt idx="9">
                  <c:v>156543</c:v>
                </c:pt>
                <c:pt idx="10">
                  <c:v>74156</c:v>
                </c:pt>
                <c:pt idx="11">
                  <c:v>16751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5EFE-422E-84AC-D72D05DE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06824064"/>
        <c:axId val="106825600"/>
        <c:axId val="0"/>
      </c:bar3DChart>
      <c:catAx>
        <c:axId val="10682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6825600"/>
        <c:crosses val="autoZero"/>
        <c:auto val="1"/>
        <c:lblAlgn val="ctr"/>
        <c:lblOffset val="100"/>
        <c:noMultiLvlLbl val="0"/>
      </c:catAx>
      <c:valAx>
        <c:axId val="10682560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0682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F8-4FC7-98B3-01F92C75CCC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F8-4FC7-98B3-01F92C75CCC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F8-4FC7-98B3-01F92C75CCC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F8-4FC7-98B3-01F92C75CCC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3F8-4FC7-98B3-01F92C75CCC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F8-4FC7-98B3-01F92C75CCC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F8-4FC7-98B3-01F92C75CCC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F8-4FC7-98B3-01F92C75CCC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F8-4FC7-98B3-01F92C75CCC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F8-4FC7-98B3-01F92C75CCC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3F8-4FC7-98B3-01F92C75CCC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3F8-4FC7-98B3-01F92C75CC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'JABAR-3'!$B$11:$B$22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'JABAR-3'!$C$11:$C$22</c:f>
              <c:numCache>
                <c:formatCode>_-* #,##0_-;\-* #,##0_-;_-* "-"_-;_-@_-</c:formatCode>
                <c:ptCount val="12"/>
                <c:pt idx="0">
                  <c:v>52799</c:v>
                </c:pt>
                <c:pt idx="1">
                  <c:v>80489</c:v>
                </c:pt>
                <c:pt idx="2">
                  <c:v>127992</c:v>
                </c:pt>
                <c:pt idx="3">
                  <c:v>233910</c:v>
                </c:pt>
                <c:pt idx="4">
                  <c:v>223241</c:v>
                </c:pt>
                <c:pt idx="5">
                  <c:v>130294</c:v>
                </c:pt>
                <c:pt idx="6">
                  <c:v>334103</c:v>
                </c:pt>
                <c:pt idx="7">
                  <c:v>51116</c:v>
                </c:pt>
                <c:pt idx="8">
                  <c:v>103059</c:v>
                </c:pt>
                <c:pt idx="9">
                  <c:v>91801</c:v>
                </c:pt>
                <c:pt idx="10">
                  <c:v>38244</c:v>
                </c:pt>
                <c:pt idx="11">
                  <c:v>11091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13F8-4FC7-98B3-01F92C75C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08577152"/>
        <c:axId val="108578688"/>
        <c:axId val="0"/>
      </c:bar3DChart>
      <c:catAx>
        <c:axId val="1085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8578688"/>
        <c:crosses val="autoZero"/>
        <c:auto val="1"/>
        <c:lblAlgn val="ctr"/>
        <c:lblOffset val="100"/>
        <c:noMultiLvlLbl val="0"/>
      </c:catAx>
      <c:valAx>
        <c:axId val="10857868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0857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07-42E0-8407-4578DFD283E1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907-42E0-8407-4578DFD283E1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907-42E0-8407-4578DFD283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07-42E0-8407-4578DFD283E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907-42E0-8407-4578DFD283E1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907-42E0-8407-4578DFD283E1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907-42E0-8407-4578DFD283E1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907-42E0-8407-4578DFD283E1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907-42E0-8407-4578DFD283E1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907-42E0-8407-4578DFD283E1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907-42E0-8407-4578DFD283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907-42E0-8407-4578DFD28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'JABAR-4'!$B$11:$B$22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'JABAR-4'!$C$11:$C$22</c:f>
              <c:numCache>
                <c:formatCode>_-* #,##0_-;\-* #,##0_-;_-* "-"_-;_-@_-</c:formatCode>
                <c:ptCount val="12"/>
                <c:pt idx="0">
                  <c:v>60371</c:v>
                </c:pt>
                <c:pt idx="1">
                  <c:v>73496</c:v>
                </c:pt>
                <c:pt idx="2">
                  <c:v>134970</c:v>
                </c:pt>
                <c:pt idx="3">
                  <c:v>193442</c:v>
                </c:pt>
                <c:pt idx="4">
                  <c:v>189619</c:v>
                </c:pt>
                <c:pt idx="5">
                  <c:v>123664</c:v>
                </c:pt>
                <c:pt idx="6">
                  <c:v>100044</c:v>
                </c:pt>
                <c:pt idx="7">
                  <c:v>109385</c:v>
                </c:pt>
                <c:pt idx="8">
                  <c:v>121364</c:v>
                </c:pt>
                <c:pt idx="9">
                  <c:v>112709</c:v>
                </c:pt>
                <c:pt idx="10">
                  <c:v>22037</c:v>
                </c:pt>
                <c:pt idx="11">
                  <c:v>9697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1907-42E0-8407-4578DFD28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08335488"/>
        <c:axId val="108337024"/>
        <c:axId val="0"/>
      </c:bar3DChart>
      <c:catAx>
        <c:axId val="10833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8337024"/>
        <c:crosses val="autoZero"/>
        <c:auto val="1"/>
        <c:lblAlgn val="ctr"/>
        <c:lblOffset val="100"/>
        <c:noMultiLvlLbl val="0"/>
      </c:catAx>
      <c:valAx>
        <c:axId val="10833702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0833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68-4426-B2D7-330680E5D11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68-4426-B2D7-330680E5D11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68-4426-B2D7-330680E5D11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68-4426-B2D7-330680E5D11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D68-4426-B2D7-330680E5D11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D68-4426-B2D7-330680E5D11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D68-4426-B2D7-330680E5D11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D68-4426-B2D7-330680E5D11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D68-4426-B2D7-330680E5D11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D68-4426-B2D7-330680E5D11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D68-4426-B2D7-330680E5D11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D68-4426-B2D7-330680E5D1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'JABAR-5'!$B$11:$B$22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'JABAR-5'!$C$11:$C$22</c:f>
              <c:numCache>
                <c:formatCode>_-* #,##0_-;\-* #,##0_-;_-* "-"_-;_-@_-</c:formatCode>
                <c:ptCount val="12"/>
                <c:pt idx="0">
                  <c:v>105358</c:v>
                </c:pt>
                <c:pt idx="1">
                  <c:v>113640</c:v>
                </c:pt>
                <c:pt idx="2">
                  <c:v>164944</c:v>
                </c:pt>
                <c:pt idx="3">
                  <c:v>333093</c:v>
                </c:pt>
                <c:pt idx="4">
                  <c:v>340931</c:v>
                </c:pt>
                <c:pt idx="5">
                  <c:v>297962</c:v>
                </c:pt>
                <c:pt idx="6">
                  <c:v>184402</c:v>
                </c:pt>
                <c:pt idx="7">
                  <c:v>90173</c:v>
                </c:pt>
                <c:pt idx="8">
                  <c:v>251629</c:v>
                </c:pt>
                <c:pt idx="9">
                  <c:v>107034</c:v>
                </c:pt>
                <c:pt idx="10">
                  <c:v>35246</c:v>
                </c:pt>
                <c:pt idx="11">
                  <c:v>10069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2D68-4426-B2D7-330680E5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08451712"/>
        <c:axId val="108453248"/>
        <c:axId val="0"/>
      </c:bar3DChart>
      <c:catAx>
        <c:axId val="10845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8453248"/>
        <c:crosses val="autoZero"/>
        <c:auto val="1"/>
        <c:lblAlgn val="ctr"/>
        <c:lblOffset val="100"/>
        <c:noMultiLvlLbl val="0"/>
      </c:catAx>
      <c:valAx>
        <c:axId val="10845324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0845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A0-4387-B48E-B4FDF256E41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A0-4387-B48E-B4FDF256E41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A0-4387-B48E-B4FDF256E41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A0-4387-B48E-B4FDF256E41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A0-4387-B48E-B4FDF256E41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A0-4387-B48E-B4FDF256E41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A0-4387-B48E-B4FDF256E41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1A0-4387-B48E-B4FDF256E41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1A0-4387-B48E-B4FDF256E41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1A0-4387-B48E-B4FDF256E41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1A0-4387-B48E-B4FDF256E41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1A0-4387-B48E-B4FDF256E4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'JABAR-6'!$B$11:$B$22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'JABAR-6'!$C$11:$C$22</c:f>
              <c:numCache>
                <c:formatCode>_-* #,##0_-;\-* #,##0_-;_-* "-"_-;_-@_-</c:formatCode>
                <c:ptCount val="12"/>
                <c:pt idx="0">
                  <c:v>54602</c:v>
                </c:pt>
                <c:pt idx="1">
                  <c:v>80632</c:v>
                </c:pt>
                <c:pt idx="2">
                  <c:v>258295</c:v>
                </c:pt>
                <c:pt idx="3">
                  <c:v>430373</c:v>
                </c:pt>
                <c:pt idx="4">
                  <c:v>219168</c:v>
                </c:pt>
                <c:pt idx="5">
                  <c:v>233016</c:v>
                </c:pt>
                <c:pt idx="6">
                  <c:v>142259</c:v>
                </c:pt>
                <c:pt idx="7">
                  <c:v>100299</c:v>
                </c:pt>
                <c:pt idx="8">
                  <c:v>114204</c:v>
                </c:pt>
                <c:pt idx="9">
                  <c:v>110823</c:v>
                </c:pt>
                <c:pt idx="10">
                  <c:v>25317</c:v>
                </c:pt>
                <c:pt idx="11">
                  <c:v>14578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71A0-4387-B48E-B4FDF256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14026368"/>
        <c:axId val="114027904"/>
        <c:axId val="0"/>
      </c:bar3DChart>
      <c:catAx>
        <c:axId val="11402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4027904"/>
        <c:crosses val="autoZero"/>
        <c:auto val="1"/>
        <c:lblAlgn val="ctr"/>
        <c:lblOffset val="100"/>
        <c:noMultiLvlLbl val="0"/>
      </c:catAx>
      <c:valAx>
        <c:axId val="11402790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1402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7B-4F0F-A97C-0538456CD0E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7B-4F0F-A97C-0538456CD0E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B7B-4F0F-A97C-0538456CD0E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B7B-4F0F-A97C-0538456CD0E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B7B-4F0F-A97C-0538456CD0E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B7B-4F0F-A97C-0538456CD0E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B7B-4F0F-A97C-0538456CD0E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B7B-4F0F-A97C-0538456CD0E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B7B-4F0F-A97C-0538456CD0E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B7B-4F0F-A97C-0538456CD0E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B7B-4F0F-A97C-0538456CD0E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B7B-4F0F-A97C-0538456CD0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'JABAR-7'!$B$11:$B$22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'JABAR-7'!$C$11:$C$22</c:f>
              <c:numCache>
                <c:formatCode>_-* #,##0_-;\-* #,##0_-;_-* "-"_-;_-@_-</c:formatCode>
                <c:ptCount val="12"/>
                <c:pt idx="0">
                  <c:v>52019</c:v>
                </c:pt>
                <c:pt idx="1">
                  <c:v>71152</c:v>
                </c:pt>
                <c:pt idx="2">
                  <c:v>130140</c:v>
                </c:pt>
                <c:pt idx="3">
                  <c:v>252432</c:v>
                </c:pt>
                <c:pt idx="4">
                  <c:v>183345</c:v>
                </c:pt>
                <c:pt idx="5">
                  <c:v>160099</c:v>
                </c:pt>
                <c:pt idx="6">
                  <c:v>127743</c:v>
                </c:pt>
                <c:pt idx="7">
                  <c:v>82407</c:v>
                </c:pt>
                <c:pt idx="8">
                  <c:v>93351</c:v>
                </c:pt>
                <c:pt idx="9">
                  <c:v>64113</c:v>
                </c:pt>
                <c:pt idx="10">
                  <c:v>28505</c:v>
                </c:pt>
                <c:pt idx="11">
                  <c:v>7155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B7B-4F0F-A97C-0538456C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06848256"/>
        <c:axId val="106849792"/>
        <c:axId val="0"/>
      </c:bar3DChart>
      <c:catAx>
        <c:axId val="10684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6849792"/>
        <c:crosses val="autoZero"/>
        <c:auto val="1"/>
        <c:lblAlgn val="ctr"/>
        <c:lblOffset val="100"/>
        <c:noMultiLvlLbl val="0"/>
      </c:catAx>
      <c:valAx>
        <c:axId val="10684979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0684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C19-4A94-A510-44E6568DBD7A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19-4A94-A510-44E6568DBD7A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C19-4A94-A510-44E6568DBD7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C19-4A94-A510-44E6568DBD7A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C19-4A94-A510-44E6568DBD7A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C19-4A94-A510-44E6568DBD7A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C19-4A94-A510-44E6568DBD7A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C19-4A94-A510-44E6568DBD7A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C19-4A94-A510-44E6568DBD7A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C19-4A94-A510-44E6568DBD7A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C19-4A94-A510-44E6568DBD7A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C19-4A94-A510-44E6568DBD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'JABAR-8'!$B$11:$B$22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'JABAR-8'!$C$11:$C$22</c:f>
              <c:numCache>
                <c:formatCode>_-* #,##0_-;\-* #,##0_-;_-* "-"_-;_-@_-</c:formatCode>
                <c:ptCount val="12"/>
                <c:pt idx="0">
                  <c:v>101325</c:v>
                </c:pt>
                <c:pt idx="1">
                  <c:v>111477</c:v>
                </c:pt>
                <c:pt idx="2">
                  <c:v>97136</c:v>
                </c:pt>
                <c:pt idx="3">
                  <c:v>268683</c:v>
                </c:pt>
                <c:pt idx="4">
                  <c:v>240614</c:v>
                </c:pt>
                <c:pt idx="5">
                  <c:v>261423</c:v>
                </c:pt>
                <c:pt idx="6">
                  <c:v>111177</c:v>
                </c:pt>
                <c:pt idx="7">
                  <c:v>61520</c:v>
                </c:pt>
                <c:pt idx="8">
                  <c:v>72669</c:v>
                </c:pt>
                <c:pt idx="9">
                  <c:v>72933</c:v>
                </c:pt>
                <c:pt idx="10">
                  <c:v>30961</c:v>
                </c:pt>
                <c:pt idx="11">
                  <c:v>8642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C19-4A94-A510-44E6568DB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06262528"/>
        <c:axId val="106264064"/>
        <c:axId val="0"/>
      </c:bar3DChart>
      <c:catAx>
        <c:axId val="10626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6264064"/>
        <c:crosses val="autoZero"/>
        <c:auto val="1"/>
        <c:lblAlgn val="ctr"/>
        <c:lblOffset val="100"/>
        <c:noMultiLvlLbl val="0"/>
      </c:catAx>
      <c:valAx>
        <c:axId val="10626406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0626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36-4DF9-9A7C-F0EA722F777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36-4DF9-9A7C-F0EA722F777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36-4DF9-9A7C-F0EA722F777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36-4DF9-9A7C-F0EA722F777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36-4DF9-9A7C-F0EA722F777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636-4DF9-9A7C-F0EA722F777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636-4DF9-9A7C-F0EA722F777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636-4DF9-9A7C-F0EA722F777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636-4DF9-9A7C-F0EA722F777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636-4DF9-9A7C-F0EA722F777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636-4DF9-9A7C-F0EA722F777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36-4DF9-9A7C-F0EA722F77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'JABAR-9'!$B$11:$B$22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'JABAR-9'!$C$11:$C$22</c:f>
              <c:numCache>
                <c:formatCode>_-* #,##0_-;\-* #,##0_-;_-* "-"_-;_-@_-</c:formatCode>
                <c:ptCount val="12"/>
                <c:pt idx="0">
                  <c:v>117649</c:v>
                </c:pt>
                <c:pt idx="1">
                  <c:v>150819</c:v>
                </c:pt>
                <c:pt idx="2">
                  <c:v>179702</c:v>
                </c:pt>
                <c:pt idx="3">
                  <c:v>503347</c:v>
                </c:pt>
                <c:pt idx="4">
                  <c:v>296977</c:v>
                </c:pt>
                <c:pt idx="5">
                  <c:v>204834</c:v>
                </c:pt>
                <c:pt idx="6">
                  <c:v>172158</c:v>
                </c:pt>
                <c:pt idx="7">
                  <c:v>98380</c:v>
                </c:pt>
                <c:pt idx="8">
                  <c:v>141198</c:v>
                </c:pt>
                <c:pt idx="9">
                  <c:v>101483</c:v>
                </c:pt>
                <c:pt idx="10">
                  <c:v>25194</c:v>
                </c:pt>
                <c:pt idx="11">
                  <c:v>14063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636-4DF9-9A7C-F0EA722F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14712576"/>
        <c:axId val="114714112"/>
        <c:axId val="0"/>
      </c:bar3DChart>
      <c:catAx>
        <c:axId val="1147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4714112"/>
        <c:crosses val="autoZero"/>
        <c:auto val="1"/>
        <c:lblAlgn val="ctr"/>
        <c:lblOffset val="100"/>
        <c:noMultiLvlLbl val="0"/>
      </c:catAx>
      <c:valAx>
        <c:axId val="11471411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1471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0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6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8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9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abSelected="1" topLeftCell="G1" workbookViewId="0">
      <selection activeCell="P14" sqref="P14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1" customWidth="1"/>
    <col min="9" max="9" width="11.42578125" customWidth="1"/>
    <col min="13" max="13" width="10.5703125" bestFit="1" customWidth="1"/>
  </cols>
  <sheetData>
    <row r="2" spans="2:14" ht="14.45" x14ac:dyDescent="0.35">
      <c r="C2" s="7" t="s">
        <v>30</v>
      </c>
      <c r="D2" t="s">
        <v>31</v>
      </c>
      <c r="E2" t="s">
        <v>32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1021525</v>
      </c>
      <c r="E5" s="3">
        <v>721395</v>
      </c>
      <c r="F5" s="3">
        <v>5229</v>
      </c>
      <c r="G5" s="3">
        <v>1673</v>
      </c>
      <c r="H5" s="3">
        <v>15357</v>
      </c>
      <c r="I5" s="3">
        <f>SUM(E5:H5)</f>
        <v>743654</v>
      </c>
      <c r="J5" s="5">
        <f>E5/D5</f>
        <v>0.70619417048040922</v>
      </c>
      <c r="L5" s="1" t="s">
        <v>11</v>
      </c>
      <c r="M5" s="3">
        <v>1413055</v>
      </c>
      <c r="N5" s="5">
        <f>M5/M7</f>
        <v>0.91775590461685341</v>
      </c>
    </row>
    <row r="6" spans="2:14" ht="14.45" x14ac:dyDescent="0.35">
      <c r="C6" s="2" t="s">
        <v>9</v>
      </c>
      <c r="D6" s="3">
        <v>1021591</v>
      </c>
      <c r="E6" s="3">
        <v>773879</v>
      </c>
      <c r="F6" s="3">
        <v>4168</v>
      </c>
      <c r="G6" s="3">
        <v>1718</v>
      </c>
      <c r="H6" s="3">
        <v>16266</v>
      </c>
      <c r="I6" s="3">
        <f>SUM(E6:H6)</f>
        <v>796031</v>
      </c>
      <c r="J6" s="5">
        <f t="shared" ref="J6:J7" si="0">E6/D6</f>
        <v>0.75752331412473284</v>
      </c>
      <c r="L6" s="1" t="s">
        <v>12</v>
      </c>
      <c r="M6" s="3">
        <v>126630</v>
      </c>
      <c r="N6" s="5">
        <f>M6/M7</f>
        <v>8.2244095383146559E-2</v>
      </c>
    </row>
    <row r="7" spans="2:14" ht="14.45" x14ac:dyDescent="0.35">
      <c r="C7" s="2" t="s">
        <v>6</v>
      </c>
      <c r="D7" s="3">
        <f>SUM(D5:D6)</f>
        <v>2043116</v>
      </c>
      <c r="E7" s="3">
        <f t="shared" ref="E7:I7" si="1">SUM(E5:E6)</f>
        <v>1495274</v>
      </c>
      <c r="F7" s="3">
        <f t="shared" si="1"/>
        <v>9397</v>
      </c>
      <c r="G7" s="3">
        <f t="shared" si="1"/>
        <v>3391</v>
      </c>
      <c r="H7" s="3">
        <f t="shared" si="1"/>
        <v>31623</v>
      </c>
      <c r="I7" s="3">
        <f t="shared" si="1"/>
        <v>1539685</v>
      </c>
      <c r="J7" s="5">
        <f t="shared" si="0"/>
        <v>0.73185957136060797</v>
      </c>
      <c r="L7" s="1" t="s">
        <v>6</v>
      </c>
      <c r="M7" s="3">
        <f>SUM(M5:M6)</f>
        <v>1539685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62792</v>
      </c>
      <c r="D11" s="10">
        <f>C11/C$23</f>
        <v>4.443705305172127E-2</v>
      </c>
    </row>
    <row r="12" spans="2:14" ht="14.45" x14ac:dyDescent="0.35">
      <c r="B12" s="9" t="s">
        <v>16</v>
      </c>
      <c r="C12" s="3">
        <v>53843</v>
      </c>
      <c r="D12" s="10">
        <f t="shared" ref="D12:D22" si="2">C12/C$23</f>
        <v>3.8103966229198441E-2</v>
      </c>
    </row>
    <row r="13" spans="2:14" ht="14.45" x14ac:dyDescent="0.35">
      <c r="B13" s="9" t="s">
        <v>17</v>
      </c>
      <c r="C13" s="3">
        <v>173613</v>
      </c>
      <c r="D13" s="10">
        <f t="shared" si="2"/>
        <v>0.12286358280463251</v>
      </c>
    </row>
    <row r="14" spans="2:14" ht="14.45" x14ac:dyDescent="0.35">
      <c r="B14" s="9" t="s">
        <v>18</v>
      </c>
      <c r="C14" s="3">
        <v>320569</v>
      </c>
      <c r="D14" s="10">
        <f t="shared" si="2"/>
        <v>0.22686236558378831</v>
      </c>
    </row>
    <row r="15" spans="2:14" ht="14.45" x14ac:dyDescent="0.35">
      <c r="B15" s="9" t="s">
        <v>19</v>
      </c>
      <c r="C15" s="3">
        <v>161179</v>
      </c>
      <c r="D15" s="10">
        <f t="shared" si="2"/>
        <v>0.11406420839953151</v>
      </c>
    </row>
    <row r="16" spans="2:14" ht="14.45" x14ac:dyDescent="0.35">
      <c r="B16" s="9" t="s">
        <v>20</v>
      </c>
      <c r="C16" s="3">
        <v>221936</v>
      </c>
      <c r="D16" s="10">
        <f t="shared" si="2"/>
        <v>0.1570611193477961</v>
      </c>
    </row>
    <row r="17" spans="2:4" ht="14.45" x14ac:dyDescent="0.35">
      <c r="B17" s="9" t="s">
        <v>21</v>
      </c>
      <c r="C17" s="3">
        <v>124743</v>
      </c>
      <c r="D17" s="10">
        <f t="shared" si="2"/>
        <v>8.827894172555209E-2</v>
      </c>
    </row>
    <row r="18" spans="2:4" ht="14.45" x14ac:dyDescent="0.35">
      <c r="B18" s="9" t="s">
        <v>22</v>
      </c>
      <c r="C18" s="3">
        <v>49733</v>
      </c>
      <c r="D18" s="10">
        <f t="shared" si="2"/>
        <v>3.5195374560792046E-2</v>
      </c>
    </row>
    <row r="19" spans="2:4" ht="14.45" x14ac:dyDescent="0.35">
      <c r="B19" s="9" t="s">
        <v>23</v>
      </c>
      <c r="C19" s="3">
        <v>101111</v>
      </c>
      <c r="D19" s="10">
        <f t="shared" si="2"/>
        <v>7.1554893475483966E-2</v>
      </c>
    </row>
    <row r="20" spans="2:4" ht="14.45" x14ac:dyDescent="0.35">
      <c r="B20" s="9" t="s">
        <v>24</v>
      </c>
      <c r="C20" s="3">
        <v>94820</v>
      </c>
      <c r="D20" s="10">
        <f t="shared" si="2"/>
        <v>6.7102837469171409E-2</v>
      </c>
    </row>
    <row r="21" spans="2:4" x14ac:dyDescent="0.25">
      <c r="B21" s="9" t="s">
        <v>25</v>
      </c>
      <c r="C21" s="3">
        <v>36243</v>
      </c>
      <c r="D21" s="10">
        <f t="shared" si="2"/>
        <v>2.5648683172275671E-2</v>
      </c>
    </row>
    <row r="22" spans="2:4" x14ac:dyDescent="0.25">
      <c r="B22" s="9" t="s">
        <v>26</v>
      </c>
      <c r="C22" s="3">
        <v>12473</v>
      </c>
      <c r="D22" s="10">
        <f t="shared" si="2"/>
        <v>8.8269741800566862E-3</v>
      </c>
    </row>
    <row r="23" spans="2:4" x14ac:dyDescent="0.25">
      <c r="B23" s="13" t="s">
        <v>27</v>
      </c>
      <c r="C23" s="14">
        <f>SUM(C11:C22)</f>
        <v>1413055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1413055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C1" workbookViewId="0">
      <selection activeCell="E9" sqref="E9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0.85546875" customWidth="1"/>
    <col min="13" max="13" width="10.5703125" bestFit="1" customWidth="1"/>
  </cols>
  <sheetData>
    <row r="2" spans="2:14" ht="14.45" x14ac:dyDescent="0.35">
      <c r="C2" s="7" t="s">
        <v>30</v>
      </c>
      <c r="D2" t="s">
        <v>48</v>
      </c>
      <c r="E2" t="s">
        <v>45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1696067</v>
      </c>
      <c r="E5" s="3">
        <v>1038305</v>
      </c>
      <c r="F5" s="3">
        <v>4799</v>
      </c>
      <c r="G5" s="3">
        <v>1875</v>
      </c>
      <c r="H5" s="3">
        <v>19488</v>
      </c>
      <c r="I5" s="3">
        <f>SUM(E5:H5)</f>
        <v>1064467</v>
      </c>
      <c r="J5" s="5">
        <f>E5/D5</f>
        <v>0.61218395263866343</v>
      </c>
      <c r="L5" s="1" t="s">
        <v>11</v>
      </c>
      <c r="M5" s="3">
        <v>1900533</v>
      </c>
      <c r="N5" s="5">
        <f>M5/M7</f>
        <v>0.85630037801817549</v>
      </c>
    </row>
    <row r="6" spans="2:14" ht="14.45" x14ac:dyDescent="0.35">
      <c r="C6" s="2" t="s">
        <v>9</v>
      </c>
      <c r="D6" s="3">
        <v>1704058</v>
      </c>
      <c r="E6" s="3">
        <v>1128906</v>
      </c>
      <c r="F6" s="3">
        <v>2766</v>
      </c>
      <c r="G6" s="3">
        <v>1538</v>
      </c>
      <c r="H6" s="3">
        <v>21793</v>
      </c>
      <c r="I6" s="3">
        <f>SUM(E6:H6)</f>
        <v>1155003</v>
      </c>
      <c r="J6" s="5">
        <f t="shared" ref="J6:J7" si="0">E6/D6</f>
        <v>0.66248097189180177</v>
      </c>
      <c r="L6" s="1" t="s">
        <v>12</v>
      </c>
      <c r="M6" s="3">
        <v>318937</v>
      </c>
      <c r="N6" s="5">
        <f>M6/M7</f>
        <v>0.14369962198182448</v>
      </c>
    </row>
    <row r="7" spans="2:14" ht="14.45" x14ac:dyDescent="0.35">
      <c r="C7" s="2" t="s">
        <v>6</v>
      </c>
      <c r="D7" s="3">
        <f>SUM(D5:D6)</f>
        <v>3400125</v>
      </c>
      <c r="E7" s="3">
        <f t="shared" ref="E7:I7" si="1">SUM(E5:E6)</f>
        <v>2167211</v>
      </c>
      <c r="F7" s="3">
        <f t="shared" si="1"/>
        <v>7565</v>
      </c>
      <c r="G7" s="3">
        <f t="shared" si="1"/>
        <v>3413</v>
      </c>
      <c r="H7" s="3">
        <f t="shared" si="1"/>
        <v>41281</v>
      </c>
      <c r="I7" s="3">
        <f t="shared" si="1"/>
        <v>2219470</v>
      </c>
      <c r="J7" s="5">
        <f t="shared" si="0"/>
        <v>0.63739156648652628</v>
      </c>
      <c r="L7" s="1" t="s">
        <v>6</v>
      </c>
      <c r="M7" s="3">
        <f>SUM(M5:M6)</f>
        <v>2219470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101130</v>
      </c>
      <c r="D11" s="10">
        <f>C11/C$23</f>
        <v>5.3211388594673177E-2</v>
      </c>
    </row>
    <row r="12" spans="2:14" ht="14.45" x14ac:dyDescent="0.35">
      <c r="B12" s="9" t="s">
        <v>16</v>
      </c>
      <c r="C12" s="3">
        <v>240499</v>
      </c>
      <c r="D12" s="10">
        <f t="shared" ref="D12:D22" si="2">C12/C$23</f>
        <v>0.12654292243281226</v>
      </c>
    </row>
    <row r="13" spans="2:14" ht="14.45" x14ac:dyDescent="0.35">
      <c r="B13" s="9" t="s">
        <v>17</v>
      </c>
      <c r="C13" s="3">
        <v>196370</v>
      </c>
      <c r="D13" s="10">
        <f t="shared" si="2"/>
        <v>0.10332364657703917</v>
      </c>
    </row>
    <row r="14" spans="2:14" ht="14.45" x14ac:dyDescent="0.35">
      <c r="B14" s="9" t="s">
        <v>18</v>
      </c>
      <c r="C14" s="3">
        <v>382842</v>
      </c>
      <c r="D14" s="10">
        <f t="shared" si="2"/>
        <v>0.20143928045448303</v>
      </c>
    </row>
    <row r="15" spans="2:14" ht="14.45" x14ac:dyDescent="0.35">
      <c r="B15" s="9" t="s">
        <v>19</v>
      </c>
      <c r="C15" s="3">
        <v>429413</v>
      </c>
      <c r="D15" s="10">
        <f t="shared" si="2"/>
        <v>0.2259434590191278</v>
      </c>
    </row>
    <row r="16" spans="2:14" ht="14.45" x14ac:dyDescent="0.35">
      <c r="B16" s="9" t="s">
        <v>20</v>
      </c>
      <c r="C16" s="3">
        <v>180605</v>
      </c>
      <c r="D16" s="10">
        <f t="shared" si="2"/>
        <v>9.5028605133402055E-2</v>
      </c>
    </row>
    <row r="17" spans="2:4" ht="14.45" x14ac:dyDescent="0.35">
      <c r="B17" s="9" t="s">
        <v>21</v>
      </c>
      <c r="C17" s="3">
        <v>122502</v>
      </c>
      <c r="D17" s="10">
        <f t="shared" si="2"/>
        <v>6.4456655054134809E-2</v>
      </c>
    </row>
    <row r="18" spans="2:4" ht="14.45" x14ac:dyDescent="0.35">
      <c r="B18" s="9" t="s">
        <v>22</v>
      </c>
      <c r="C18" s="3">
        <v>54687</v>
      </c>
      <c r="D18" s="10">
        <f t="shared" si="2"/>
        <v>2.8774559557766165E-2</v>
      </c>
    </row>
    <row r="19" spans="2:4" ht="14.45" x14ac:dyDescent="0.35">
      <c r="B19" s="9" t="s">
        <v>23</v>
      </c>
      <c r="C19" s="3">
        <v>49028</v>
      </c>
      <c r="D19" s="10">
        <f t="shared" si="2"/>
        <v>2.5796973796298195E-2</v>
      </c>
    </row>
    <row r="20" spans="2:4" ht="14.45" x14ac:dyDescent="0.35">
      <c r="B20" s="9" t="s">
        <v>24</v>
      </c>
      <c r="C20" s="3">
        <v>110861</v>
      </c>
      <c r="D20" s="10">
        <f t="shared" si="2"/>
        <v>5.8331531207298164E-2</v>
      </c>
    </row>
    <row r="21" spans="2:4" x14ac:dyDescent="0.25">
      <c r="B21" s="9" t="s">
        <v>25</v>
      </c>
      <c r="C21" s="3">
        <v>24182</v>
      </c>
      <c r="D21" s="10">
        <f t="shared" si="2"/>
        <v>1.2723799060579322E-2</v>
      </c>
    </row>
    <row r="22" spans="2:4" x14ac:dyDescent="0.25">
      <c r="B22" s="9" t="s">
        <v>26</v>
      </c>
      <c r="C22" s="3">
        <v>8414</v>
      </c>
      <c r="D22" s="10">
        <f t="shared" si="2"/>
        <v>4.4271791123858409E-3</v>
      </c>
    </row>
    <row r="23" spans="2:4" x14ac:dyDescent="0.25">
      <c r="B23" s="13" t="s">
        <v>27</v>
      </c>
      <c r="C23" s="14">
        <f>SUM(C11:C22)</f>
        <v>1900533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1900533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D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0.42578125" customWidth="1"/>
    <col min="9" max="9" width="11" customWidth="1"/>
    <col min="13" max="13" width="10.5703125" bestFit="1" customWidth="1"/>
  </cols>
  <sheetData>
    <row r="2" spans="2:14" ht="14.45" x14ac:dyDescent="0.35">
      <c r="C2" s="7" t="s">
        <v>30</v>
      </c>
      <c r="D2" t="s">
        <v>50</v>
      </c>
      <c r="E2" t="s">
        <v>49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1108288</v>
      </c>
      <c r="E5" s="3">
        <v>747470</v>
      </c>
      <c r="F5" s="3">
        <v>2827</v>
      </c>
      <c r="G5" s="3">
        <v>1264</v>
      </c>
      <c r="H5" s="3">
        <v>5295</v>
      </c>
      <c r="I5" s="3">
        <f>SUM(E5:H5)</f>
        <v>756856</v>
      </c>
      <c r="J5" s="5">
        <f>E5/D5</f>
        <v>0.67443660853496568</v>
      </c>
      <c r="L5" s="1" t="s">
        <v>11</v>
      </c>
      <c r="M5" s="3">
        <v>1483056</v>
      </c>
      <c r="N5" s="5">
        <f>M5/M7</f>
        <v>0.91213399929516781</v>
      </c>
    </row>
    <row r="6" spans="2:14" ht="14.45" x14ac:dyDescent="0.35">
      <c r="C6" s="2" t="s">
        <v>9</v>
      </c>
      <c r="D6" s="3">
        <v>1114366</v>
      </c>
      <c r="E6" s="3">
        <v>859105</v>
      </c>
      <c r="F6" s="3">
        <v>2061</v>
      </c>
      <c r="G6" s="3">
        <v>1385</v>
      </c>
      <c r="H6" s="3">
        <v>6512</v>
      </c>
      <c r="I6" s="3">
        <f>SUM(E6:H6)</f>
        <v>869063</v>
      </c>
      <c r="J6" s="5">
        <f t="shared" ref="J6:J7" si="0">E6/D6</f>
        <v>0.7709361197308604</v>
      </c>
      <c r="L6" s="1" t="s">
        <v>12</v>
      </c>
      <c r="M6" s="3">
        <v>142863</v>
      </c>
      <c r="N6" s="5">
        <f>M6/M7</f>
        <v>8.7866000704832165E-2</v>
      </c>
    </row>
    <row r="7" spans="2:14" ht="14.45" x14ac:dyDescent="0.35">
      <c r="C7" s="2" t="s">
        <v>6</v>
      </c>
      <c r="D7" s="3">
        <f>SUM(D5:D6)</f>
        <v>2222654</v>
      </c>
      <c r="E7" s="3">
        <f t="shared" ref="E7:I7" si="1">SUM(E5:E6)</f>
        <v>1606575</v>
      </c>
      <c r="F7" s="3">
        <f t="shared" si="1"/>
        <v>4888</v>
      </c>
      <c r="G7" s="3">
        <f t="shared" si="1"/>
        <v>2649</v>
      </c>
      <c r="H7" s="3">
        <f t="shared" si="1"/>
        <v>11807</v>
      </c>
      <c r="I7" s="3">
        <f t="shared" si="1"/>
        <v>1625919</v>
      </c>
      <c r="J7" s="5">
        <f t="shared" si="0"/>
        <v>0.72281830640306588</v>
      </c>
      <c r="L7" s="1" t="s">
        <v>6</v>
      </c>
      <c r="M7" s="3">
        <f>SUM(M5:M6)</f>
        <v>1625919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52385</v>
      </c>
      <c r="D11" s="10">
        <f>C11/C$23</f>
        <v>3.5322334422975263E-2</v>
      </c>
    </row>
    <row r="12" spans="2:14" ht="14.45" x14ac:dyDescent="0.35">
      <c r="B12" s="9" t="s">
        <v>16</v>
      </c>
      <c r="C12" s="3">
        <v>135734</v>
      </c>
      <c r="D12" s="10">
        <f t="shared" ref="D12:D22" si="2">C12/C$23</f>
        <v>9.1523179165183238E-2</v>
      </c>
    </row>
    <row r="13" spans="2:14" ht="14.45" x14ac:dyDescent="0.35">
      <c r="B13" s="9" t="s">
        <v>17</v>
      </c>
      <c r="C13" s="3">
        <v>175871</v>
      </c>
      <c r="D13" s="10">
        <f t="shared" si="2"/>
        <v>0.11858689085240207</v>
      </c>
    </row>
    <row r="14" spans="2:14" ht="14.45" x14ac:dyDescent="0.35">
      <c r="B14" s="9" t="s">
        <v>18</v>
      </c>
      <c r="C14" s="3">
        <v>323776</v>
      </c>
      <c r="D14" s="10">
        <f t="shared" si="2"/>
        <v>0.21831677293372603</v>
      </c>
    </row>
    <row r="15" spans="2:14" ht="14.45" x14ac:dyDescent="0.35">
      <c r="B15" s="9" t="s">
        <v>19</v>
      </c>
      <c r="C15" s="3">
        <v>236055</v>
      </c>
      <c r="D15" s="10">
        <f t="shared" si="2"/>
        <v>0.15916796129074021</v>
      </c>
    </row>
    <row r="16" spans="2:14" ht="14.45" x14ac:dyDescent="0.35">
      <c r="B16" s="9" t="s">
        <v>20</v>
      </c>
      <c r="C16" s="3">
        <v>100463</v>
      </c>
      <c r="D16" s="10">
        <f t="shared" si="2"/>
        <v>6.7740530364328796E-2</v>
      </c>
    </row>
    <row r="17" spans="2:4" ht="14.45" x14ac:dyDescent="0.35">
      <c r="B17" s="9" t="s">
        <v>21</v>
      </c>
      <c r="C17" s="3">
        <v>128244</v>
      </c>
      <c r="D17" s="10">
        <f t="shared" si="2"/>
        <v>8.6472796711654851E-2</v>
      </c>
    </row>
    <row r="18" spans="2:4" ht="14.45" x14ac:dyDescent="0.35">
      <c r="B18" s="9" t="s">
        <v>22</v>
      </c>
      <c r="C18" s="3">
        <v>153714</v>
      </c>
      <c r="D18" s="10">
        <f t="shared" si="2"/>
        <v>0.10364679418713792</v>
      </c>
    </row>
    <row r="19" spans="2:4" ht="14.45" x14ac:dyDescent="0.35">
      <c r="B19" s="9" t="s">
        <v>23</v>
      </c>
      <c r="C19" s="3">
        <v>100802</v>
      </c>
      <c r="D19" s="10">
        <f t="shared" si="2"/>
        <v>6.7969112427312253E-2</v>
      </c>
    </row>
    <row r="20" spans="2:4" ht="14.45" x14ac:dyDescent="0.35">
      <c r="B20" s="9" t="s">
        <v>24</v>
      </c>
      <c r="C20" s="3">
        <v>44482</v>
      </c>
      <c r="D20" s="10">
        <f t="shared" si="2"/>
        <v>2.9993472936962595E-2</v>
      </c>
    </row>
    <row r="21" spans="2:4" x14ac:dyDescent="0.25">
      <c r="B21" s="9" t="s">
        <v>25</v>
      </c>
      <c r="C21" s="3">
        <v>21269</v>
      </c>
      <c r="D21" s="10">
        <f t="shared" si="2"/>
        <v>1.4341333031254382E-2</v>
      </c>
    </row>
    <row r="22" spans="2:4" x14ac:dyDescent="0.25">
      <c r="B22" s="9" t="s">
        <v>26</v>
      </c>
      <c r="C22" s="3">
        <v>10261</v>
      </c>
      <c r="D22" s="10">
        <f t="shared" si="2"/>
        <v>6.9188216763224047E-3</v>
      </c>
    </row>
    <row r="23" spans="2:4" x14ac:dyDescent="0.25">
      <c r="B23" s="13" t="s">
        <v>27</v>
      </c>
      <c r="C23" s="14">
        <f>SUM(C11:C22)</f>
        <v>1483056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1483056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F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0.28515625" customWidth="1"/>
    <col min="13" max="13" width="10.5703125" bestFit="1" customWidth="1"/>
  </cols>
  <sheetData>
    <row r="2" spans="2:14" ht="14.45" x14ac:dyDescent="0.35">
      <c r="C2" s="7" t="s">
        <v>30</v>
      </c>
      <c r="D2" t="s">
        <v>57</v>
      </c>
      <c r="E2" t="s">
        <v>51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1800191</v>
      </c>
      <c r="E5" s="3">
        <v>1259471</v>
      </c>
      <c r="F5" s="3">
        <v>5817</v>
      </c>
      <c r="G5" s="3">
        <v>1805</v>
      </c>
      <c r="H5" s="3">
        <v>9013</v>
      </c>
      <c r="I5" s="3">
        <f>SUM(E5:H5)</f>
        <v>1276106</v>
      </c>
      <c r="J5" s="5">
        <f>E5/D5</f>
        <v>0.69963187239576241</v>
      </c>
      <c r="L5" s="1" t="s">
        <v>11</v>
      </c>
      <c r="M5" s="3">
        <v>2446623</v>
      </c>
      <c r="N5" s="5">
        <f>M5/M7</f>
        <v>0.90574170278283617</v>
      </c>
    </row>
    <row r="6" spans="2:14" ht="14.45" x14ac:dyDescent="0.35">
      <c r="C6" s="2" t="s">
        <v>9</v>
      </c>
      <c r="D6" s="3">
        <v>1782243</v>
      </c>
      <c r="E6" s="3">
        <v>1410779</v>
      </c>
      <c r="F6" s="3">
        <v>2882</v>
      </c>
      <c r="G6" s="3">
        <v>1815</v>
      </c>
      <c r="H6" s="3">
        <v>9655</v>
      </c>
      <c r="I6" s="3">
        <f>SUM(E6:H6)</f>
        <v>1425131</v>
      </c>
      <c r="J6" s="5">
        <f t="shared" ref="J6:J7" si="0">E6/D6</f>
        <v>0.79157499847102775</v>
      </c>
      <c r="L6" s="1" t="s">
        <v>12</v>
      </c>
      <c r="M6" s="3">
        <v>254614</v>
      </c>
      <c r="N6" s="5">
        <f>M6/M7</f>
        <v>9.4258297217163833E-2</v>
      </c>
    </row>
    <row r="7" spans="2:14" ht="14.45" x14ac:dyDescent="0.35">
      <c r="C7" s="2" t="s">
        <v>6</v>
      </c>
      <c r="D7" s="3">
        <f>SUM(D5:D6)</f>
        <v>3582434</v>
      </c>
      <c r="E7" s="3">
        <f t="shared" ref="E7:I7" si="1">SUM(E5:E6)</f>
        <v>2670250</v>
      </c>
      <c r="F7" s="3">
        <f t="shared" si="1"/>
        <v>8699</v>
      </c>
      <c r="G7" s="3">
        <f t="shared" si="1"/>
        <v>3620</v>
      </c>
      <c r="H7" s="3">
        <f t="shared" si="1"/>
        <v>18668</v>
      </c>
      <c r="I7" s="3">
        <f t="shared" si="1"/>
        <v>2701237</v>
      </c>
      <c r="J7" s="5">
        <f t="shared" si="0"/>
        <v>0.74537311782994464</v>
      </c>
      <c r="L7" s="1" t="s">
        <v>6</v>
      </c>
      <c r="M7" s="3">
        <f>SUM(M5:M6)</f>
        <v>2701237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114823</v>
      </c>
      <c r="D11" s="10">
        <f>C11/C$23</f>
        <v>4.6931219072165999E-2</v>
      </c>
    </row>
    <row r="12" spans="2:14" ht="14.45" x14ac:dyDescent="0.35">
      <c r="B12" s="9" t="s">
        <v>16</v>
      </c>
      <c r="C12" s="3">
        <v>319339</v>
      </c>
      <c r="D12" s="10">
        <f t="shared" ref="D12:D22" si="2">C12/C$23</f>
        <v>0.13052235673415968</v>
      </c>
    </row>
    <row r="13" spans="2:14" ht="14.45" x14ac:dyDescent="0.35">
      <c r="B13" s="9" t="s">
        <v>17</v>
      </c>
      <c r="C13" s="3">
        <v>195615</v>
      </c>
      <c r="D13" s="10">
        <f t="shared" si="2"/>
        <v>7.9953061832574945E-2</v>
      </c>
    </row>
    <row r="14" spans="2:14" ht="14.45" x14ac:dyDescent="0.35">
      <c r="B14" s="9" t="s">
        <v>18</v>
      </c>
      <c r="C14" s="3">
        <v>329405</v>
      </c>
      <c r="D14" s="10">
        <f t="shared" si="2"/>
        <v>0.13463659910006567</v>
      </c>
    </row>
    <row r="15" spans="2:14" ht="14.45" x14ac:dyDescent="0.35">
      <c r="B15" s="9" t="s">
        <v>19</v>
      </c>
      <c r="C15" s="3">
        <v>351640</v>
      </c>
      <c r="D15" s="10">
        <f t="shared" si="2"/>
        <v>0.14372463595739923</v>
      </c>
    </row>
    <row r="16" spans="2:14" ht="14.45" x14ac:dyDescent="0.35">
      <c r="B16" s="9" t="s">
        <v>20</v>
      </c>
      <c r="C16" s="3">
        <v>186927</v>
      </c>
      <c r="D16" s="10">
        <f t="shared" si="2"/>
        <v>7.64020447776384E-2</v>
      </c>
    </row>
    <row r="17" spans="2:4" ht="14.45" x14ac:dyDescent="0.35">
      <c r="B17" s="9" t="s">
        <v>21</v>
      </c>
      <c r="C17" s="3">
        <v>213126</v>
      </c>
      <c r="D17" s="10">
        <f t="shared" si="2"/>
        <v>8.711027403895083E-2</v>
      </c>
    </row>
    <row r="18" spans="2:4" ht="14.45" x14ac:dyDescent="0.35">
      <c r="B18" s="9" t="s">
        <v>22</v>
      </c>
      <c r="C18" s="3">
        <v>198729</v>
      </c>
      <c r="D18" s="10">
        <f t="shared" si="2"/>
        <v>8.1225836591906478E-2</v>
      </c>
    </row>
    <row r="19" spans="2:4" ht="14.45" x14ac:dyDescent="0.35">
      <c r="B19" s="9" t="s">
        <v>23</v>
      </c>
      <c r="C19" s="3">
        <v>335336</v>
      </c>
      <c r="D19" s="10">
        <f t="shared" si="2"/>
        <v>0.13706075680642257</v>
      </c>
    </row>
    <row r="20" spans="2:4" ht="14.45" x14ac:dyDescent="0.35">
      <c r="B20" s="9" t="s">
        <v>24</v>
      </c>
      <c r="C20" s="3">
        <v>107140</v>
      </c>
      <c r="D20" s="10">
        <f t="shared" si="2"/>
        <v>4.3790972291194843E-2</v>
      </c>
    </row>
    <row r="21" spans="2:4" x14ac:dyDescent="0.25">
      <c r="B21" s="9" t="s">
        <v>25</v>
      </c>
      <c r="C21" s="3">
        <v>80075</v>
      </c>
      <c r="D21" s="10">
        <f t="shared" si="2"/>
        <v>3.2728785758982894E-2</v>
      </c>
    </row>
    <row r="22" spans="2:4" x14ac:dyDescent="0.25">
      <c r="B22" s="9" t="s">
        <v>26</v>
      </c>
      <c r="C22" s="3">
        <v>14468</v>
      </c>
      <c r="D22" s="10">
        <f t="shared" si="2"/>
        <v>5.9134570385384264E-3</v>
      </c>
    </row>
    <row r="23" spans="2:4" x14ac:dyDescent="0.25">
      <c r="B23" s="13" t="s">
        <v>27</v>
      </c>
      <c r="C23" s="14">
        <f>SUM(C11:C22)</f>
        <v>2446623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2446623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workbookViewId="0">
      <selection activeCell="O2" sqref="O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5703125" customWidth="1"/>
    <col min="5" max="5" width="12.5703125" customWidth="1"/>
    <col min="6" max="6" width="11.7109375" customWidth="1"/>
    <col min="7" max="7" width="12.42578125" customWidth="1"/>
    <col min="8" max="8" width="12.7109375" customWidth="1"/>
    <col min="9" max="10" width="13" customWidth="1"/>
    <col min="11" max="11" width="12.5703125" customWidth="1"/>
    <col min="12" max="13" width="11.7109375" customWidth="1"/>
    <col min="14" max="15" width="13.42578125" customWidth="1"/>
  </cols>
  <sheetData>
    <row r="2" spans="2:16" ht="14.45" x14ac:dyDescent="0.35">
      <c r="C2" s="7" t="s">
        <v>30</v>
      </c>
      <c r="D2" t="s">
        <v>53</v>
      </c>
      <c r="E2" t="s">
        <v>54</v>
      </c>
    </row>
    <row r="4" spans="2:16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6" ht="14.45" x14ac:dyDescent="0.35">
      <c r="C5" s="2" t="s">
        <v>8</v>
      </c>
      <c r="D5" s="3">
        <f>'JABAR-1'!D5+'JABAR-2'!D5+'JABAR-3'!D5+'JABAR-4'!D5+'JABAR-5'!D5+'JABAR-6'!D5+'JABAR-7'!D5+'JABAR-8'!D5+'JABAR-9'!D5+'JABAR-10'!D5+'JABAR-11'!D5+'JABAR-12'!D5</f>
        <v>16378177</v>
      </c>
      <c r="E5" s="3">
        <f>'JABAR-1'!E5+'JABAR-2'!E5+'JABAR-3'!E5+'JABAR-4'!E5+'JABAR-5'!E5+'JABAR-6'!E5+'JABAR-7'!E5+'JABAR-8'!E5+'JABAR-9'!E5+'JABAR-10'!E5+'JABAR-11'!E5+'JABAR-12'!E5</f>
        <v>11171660</v>
      </c>
      <c r="F5" s="3">
        <f>'JABAR-1'!F5+'JABAR-2'!F5+'JABAR-3'!F5+'JABAR-4'!F5+'JABAR-5'!F5+'JABAR-6'!F5+'JABAR-7'!F5+'JABAR-8'!F5+'JABAR-9'!F5+'JABAR-10'!F5+'JABAR-11'!F5+'JABAR-12'!F5</f>
        <v>40653</v>
      </c>
      <c r="G5" s="3">
        <f>'JABAR-1'!G5+'JABAR-2'!G5+'JABAR-3'!G5+'JABAR-4'!G5+'JABAR-5'!G5+'JABAR-6'!G5+'JABAR-7'!G5+'JABAR-8'!G5+'JABAR-9'!G5+'JABAR-10'!G5+'JABAR-11'!G5+'JABAR-12'!G5</f>
        <v>32004</v>
      </c>
      <c r="H5" s="3">
        <f>'JABAR-1'!H5+'JABAR-2'!H5+'JABAR-3'!H5+'JABAR-4'!H5+'JABAR-5'!H5+'JABAR-6'!H5+'JABAR-7'!H5+'JABAR-8'!H5+'JABAR-9'!H5+'JABAR-10'!H5+'JABAR-11'!H5+'JABAR-12'!H5</f>
        <v>213758</v>
      </c>
      <c r="I5" s="3">
        <f>SUM(E5:H5)</f>
        <v>11458075</v>
      </c>
      <c r="J5" s="5">
        <f>E5/D5</f>
        <v>0.68210643956284023</v>
      </c>
      <c r="L5" s="1" t="s">
        <v>11</v>
      </c>
      <c r="M5" s="3">
        <f>'JABAR-1'!M5+'JABAR-2'!M5+'JABAR-3'!M5+'JABAR-4'!M5+'JABAR-5'!M5+'JABAR-6'!M5+'JABAR-7'!M5+'JABAR-8'!M5+'JABAR-9'!M5+'JABAR-10'!M5+'JABAR-11'!M5+'JABAR-12'!M5</f>
        <v>20884965</v>
      </c>
      <c r="N5" s="5">
        <f>M5/M7</f>
        <v>0.88046008954359456</v>
      </c>
    </row>
    <row r="6" spans="2:16" ht="14.45" x14ac:dyDescent="0.35">
      <c r="C6" s="2" t="s">
        <v>9</v>
      </c>
      <c r="D6" s="3">
        <f>'JABAR-1'!D6+'JABAR-2'!D6+'JABAR-3'!D6+'JABAR-4'!D6+'JABAR-5'!D6+'JABAR-6'!D6+'JABAR-7'!D6+'JABAR-8'!D6+'JABAR-9'!D6+'JABAR-10'!D6+'JABAR-11'!D6+'JABAR-12'!D6</f>
        <v>16183594</v>
      </c>
      <c r="E6" s="3">
        <f>'JABAR-1'!E6+'JABAR-2'!E6+'JABAR-3'!E6+'JABAR-4'!E6+'JABAR-5'!E6+'JABAR-6'!E6+'JABAR-7'!E6+'JABAR-8'!E6+'JABAR-9'!E6+'JABAR-10'!E6+'JABAR-11'!E6+'JABAR-12'!E6</f>
        <v>11974348</v>
      </c>
      <c r="F6" s="3">
        <f>'JABAR-1'!F6+'JABAR-2'!F6+'JABAR-3'!F6+'JABAR-4'!F6+'JABAR-5'!F6+'JABAR-6'!F6+'JABAR-7'!F6+'JABAR-8'!F6+'JABAR-9'!F6+'JABAR-10'!F6+'JABAR-11'!F6+'JABAR-12'!F6</f>
        <v>28832</v>
      </c>
      <c r="G6" s="3">
        <f>'JABAR-1'!G6+'JABAR-2'!G6+'JABAR-3'!G6+'JABAR-4'!G6+'JABAR-5'!G6+'JABAR-6'!G6+'JABAR-7'!G6+'JABAR-8'!G6+'JABAR-9'!G6+'JABAR-10'!G6+'JABAR-11'!G6+'JABAR-12'!G6</f>
        <v>30886</v>
      </c>
      <c r="H6" s="3">
        <f>'JABAR-1'!H6+'JABAR-2'!H6+'JABAR-3'!H6+'JABAR-4'!H6+'JABAR-5'!H6+'JABAR-6'!H6+'JABAR-7'!H6+'JABAR-8'!H6+'JABAR-9'!H6+'JABAR-10'!H6+'JABAR-11'!H6+'JABAR-12'!H6</f>
        <v>233927</v>
      </c>
      <c r="I6" s="3">
        <f>'JABAR-1'!I6+'JABAR-2'!I6+'JABAR-3'!I6+'JABAR-4'!I6+'JABAR-5'!I6+'JABAR-6'!I6+'JABAR-7'!I6+'JABAR-8'!I6+'JABAR-9'!I6+'JABAR-10'!I6+'JABAR-11'!I6+'JABAR-12'!I6</f>
        <v>12267993</v>
      </c>
      <c r="J6" s="5">
        <f t="shared" ref="J6:J7" si="0">E6/D6</f>
        <v>0.73990659923871049</v>
      </c>
      <c r="L6" s="1" t="s">
        <v>12</v>
      </c>
      <c r="M6" s="3">
        <f>'JABAR-1'!M6+'JABAR-2'!M6+'JABAR-3'!M6+'JABAR-4'!M6+'JABAR-5'!M6+'JABAR-6'!M6+'JABAR-7'!M6+'JABAR-8'!M6+'JABAR-9'!M6+'JABAR-10'!M6+'JABAR-11'!M6+'JABAR-12'!M6</f>
        <v>2835548</v>
      </c>
      <c r="N6" s="5">
        <f>M6/M7</f>
        <v>0.11953991045640538</v>
      </c>
    </row>
    <row r="7" spans="2:16" ht="14.45" x14ac:dyDescent="0.35">
      <c r="C7" s="2" t="s">
        <v>6</v>
      </c>
      <c r="D7" s="3">
        <f>SUM(D5:D6)</f>
        <v>32561771</v>
      </c>
      <c r="E7" s="3">
        <f t="shared" ref="E7:I7" si="1">SUM(E5:E6)</f>
        <v>23146008</v>
      </c>
      <c r="F7" s="3">
        <f t="shared" si="1"/>
        <v>69485</v>
      </c>
      <c r="G7" s="3">
        <f t="shared" si="1"/>
        <v>62890</v>
      </c>
      <c r="H7" s="3">
        <f t="shared" si="1"/>
        <v>447685</v>
      </c>
      <c r="I7" s="3">
        <f t="shared" si="1"/>
        <v>23726068</v>
      </c>
      <c r="J7" s="5">
        <f t="shared" si="0"/>
        <v>0.71083381797630107</v>
      </c>
      <c r="L7" s="1" t="s">
        <v>6</v>
      </c>
      <c r="M7" s="3">
        <f>SUM(M5:M6)</f>
        <v>23720513</v>
      </c>
      <c r="N7" s="5">
        <v>1</v>
      </c>
    </row>
    <row r="10" spans="2:16" ht="14.45" x14ac:dyDescent="0.35">
      <c r="B10" s="11" t="s">
        <v>13</v>
      </c>
      <c r="C10" s="12" t="s">
        <v>31</v>
      </c>
      <c r="D10" s="12" t="s">
        <v>33</v>
      </c>
      <c r="E10" s="12" t="s">
        <v>36</v>
      </c>
      <c r="F10" s="12" t="s">
        <v>37</v>
      </c>
      <c r="G10" s="12" t="s">
        <v>40</v>
      </c>
      <c r="H10" s="12" t="s">
        <v>41</v>
      </c>
      <c r="I10" s="12" t="s">
        <v>43</v>
      </c>
      <c r="J10" s="12" t="s">
        <v>44</v>
      </c>
      <c r="K10" s="12" t="s">
        <v>46</v>
      </c>
      <c r="L10" s="12" t="s">
        <v>48</v>
      </c>
      <c r="M10" s="12" t="s">
        <v>50</v>
      </c>
      <c r="N10" s="12" t="s">
        <v>57</v>
      </c>
      <c r="O10" s="12" t="s">
        <v>52</v>
      </c>
      <c r="P10" s="12" t="s">
        <v>7</v>
      </c>
    </row>
    <row r="11" spans="2:16" ht="14.45" x14ac:dyDescent="0.35">
      <c r="B11" s="9" t="s">
        <v>15</v>
      </c>
      <c r="C11" s="3">
        <f>'JABAR-1'!C11</f>
        <v>62792</v>
      </c>
      <c r="D11" s="17">
        <f>'JABAR-2'!C11</f>
        <v>124671</v>
      </c>
      <c r="E11" s="17">
        <f>'JABAR-3'!C11</f>
        <v>52799</v>
      </c>
      <c r="F11" s="17">
        <f>'JABAR-4'!C11</f>
        <v>60371</v>
      </c>
      <c r="G11" s="17">
        <f>'JABAR-5'!C11</f>
        <v>105358</v>
      </c>
      <c r="H11" s="17">
        <f>'JABAR-6'!C11</f>
        <v>54602</v>
      </c>
      <c r="I11" s="17">
        <f>'JABAR-7'!C11</f>
        <v>52019</v>
      </c>
      <c r="J11" s="17">
        <f>'JABAR-8'!C11</f>
        <v>101325</v>
      </c>
      <c r="K11" s="17">
        <f>'JABAR-9'!C11</f>
        <v>117649</v>
      </c>
      <c r="L11" s="17">
        <f>'JABAR-10'!C11</f>
        <v>101130</v>
      </c>
      <c r="M11" s="17">
        <f>'JABAR-11'!C11</f>
        <v>52385</v>
      </c>
      <c r="N11" s="17">
        <f>'JABAR-12'!C11</f>
        <v>114823</v>
      </c>
      <c r="O11" s="17">
        <f>SUM(C11:N11)</f>
        <v>999924</v>
      </c>
      <c r="P11" s="5">
        <f>O11/O$23</f>
        <v>4.7877711796212377E-2</v>
      </c>
    </row>
    <row r="12" spans="2:16" ht="14.45" x14ac:dyDescent="0.35">
      <c r="B12" s="9" t="s">
        <v>16</v>
      </c>
      <c r="C12" s="3">
        <f>'JABAR-1'!C12</f>
        <v>53843</v>
      </c>
      <c r="D12" s="17">
        <f>'JABAR-2'!C12</f>
        <v>181033</v>
      </c>
      <c r="E12" s="17">
        <f>'JABAR-3'!C12</f>
        <v>80489</v>
      </c>
      <c r="F12" s="17">
        <f>'JABAR-4'!C12</f>
        <v>73496</v>
      </c>
      <c r="G12" s="17">
        <f>'JABAR-5'!C12</f>
        <v>113640</v>
      </c>
      <c r="H12" s="17">
        <f>'JABAR-6'!C12</f>
        <v>80632</v>
      </c>
      <c r="I12" s="17">
        <f>'JABAR-7'!C12</f>
        <v>71152</v>
      </c>
      <c r="J12" s="17">
        <f>'JABAR-8'!C12</f>
        <v>111477</v>
      </c>
      <c r="K12" s="17">
        <f>'JABAR-9'!C12</f>
        <v>150819</v>
      </c>
      <c r="L12" s="17">
        <f>'JABAR-10'!C12</f>
        <v>240499</v>
      </c>
      <c r="M12" s="17">
        <f>'JABAR-11'!C12</f>
        <v>135734</v>
      </c>
      <c r="N12" s="17">
        <f>'JABAR-12'!C12</f>
        <v>319339</v>
      </c>
      <c r="O12" s="17">
        <f t="shared" ref="O12:O24" si="2">SUM(C12:N12)</f>
        <v>1612153</v>
      </c>
      <c r="P12" s="5">
        <f t="shared" ref="P12:P22" si="3">O12/O$23</f>
        <v>7.7192063302210137E-2</v>
      </c>
    </row>
    <row r="13" spans="2:16" ht="14.45" x14ac:dyDescent="0.35">
      <c r="B13" s="9" t="s">
        <v>17</v>
      </c>
      <c r="C13" s="3">
        <f>'JABAR-1'!C13</f>
        <v>173613</v>
      </c>
      <c r="D13" s="17">
        <f>'JABAR-2'!C13</f>
        <v>229397</v>
      </c>
      <c r="E13" s="17">
        <f>'JABAR-3'!C13</f>
        <v>127992</v>
      </c>
      <c r="F13" s="17">
        <f>'JABAR-4'!C13</f>
        <v>134970</v>
      </c>
      <c r="G13" s="17">
        <f>'JABAR-5'!C13</f>
        <v>164944</v>
      </c>
      <c r="H13" s="17">
        <f>'JABAR-6'!C13</f>
        <v>258295</v>
      </c>
      <c r="I13" s="17">
        <f>'JABAR-7'!C13</f>
        <v>130140</v>
      </c>
      <c r="J13" s="17">
        <f>'JABAR-8'!C13</f>
        <v>97136</v>
      </c>
      <c r="K13" s="17">
        <f>'JABAR-9'!C13</f>
        <v>179702</v>
      </c>
      <c r="L13" s="17">
        <f>'JABAR-10'!C13</f>
        <v>196370</v>
      </c>
      <c r="M13" s="17">
        <f>'JABAR-11'!C13</f>
        <v>175871</v>
      </c>
      <c r="N13" s="17">
        <f>'JABAR-12'!C13</f>
        <v>195615</v>
      </c>
      <c r="O13" s="17">
        <f t="shared" si="2"/>
        <v>2064045</v>
      </c>
      <c r="P13" s="5">
        <f t="shared" si="3"/>
        <v>9.8829262668375967E-2</v>
      </c>
    </row>
    <row r="14" spans="2:16" ht="14.45" x14ac:dyDescent="0.35">
      <c r="B14" s="9" t="s">
        <v>18</v>
      </c>
      <c r="C14" s="3">
        <f>'JABAR-1'!C14</f>
        <v>320569</v>
      </c>
      <c r="D14" s="17">
        <f>'JABAR-2'!C14</f>
        <v>468861</v>
      </c>
      <c r="E14" s="17">
        <f>'JABAR-3'!C14</f>
        <v>233910</v>
      </c>
      <c r="F14" s="17">
        <f>'JABAR-4'!C14</f>
        <v>193442</v>
      </c>
      <c r="G14" s="17">
        <f>'JABAR-5'!C14</f>
        <v>333093</v>
      </c>
      <c r="H14" s="17">
        <f>'JABAR-6'!C14</f>
        <v>430373</v>
      </c>
      <c r="I14" s="17">
        <f>'JABAR-7'!C14</f>
        <v>252432</v>
      </c>
      <c r="J14" s="17">
        <f>'JABAR-8'!C14</f>
        <v>268683</v>
      </c>
      <c r="K14" s="17">
        <f>'JABAR-9'!C14</f>
        <v>503347</v>
      </c>
      <c r="L14" s="17">
        <f>'JABAR-10'!C14</f>
        <v>382842</v>
      </c>
      <c r="M14" s="17">
        <f>'JABAR-11'!C14</f>
        <v>323776</v>
      </c>
      <c r="N14" s="17">
        <f>'JABAR-12'!C14</f>
        <v>329405</v>
      </c>
      <c r="O14" s="17">
        <f t="shared" si="2"/>
        <v>4040733</v>
      </c>
      <c r="P14" s="5">
        <f t="shared" si="3"/>
        <v>0.19347575417676205</v>
      </c>
    </row>
    <row r="15" spans="2:16" ht="14.45" x14ac:dyDescent="0.35">
      <c r="B15" s="9" t="s">
        <v>19</v>
      </c>
      <c r="C15" s="3">
        <f>'JABAR-1'!C15</f>
        <v>161179</v>
      </c>
      <c r="D15" s="17">
        <f>'JABAR-2'!C15</f>
        <v>419359</v>
      </c>
      <c r="E15" s="17">
        <f>'JABAR-3'!C15</f>
        <v>223241</v>
      </c>
      <c r="F15" s="17">
        <f>'JABAR-4'!C15</f>
        <v>189619</v>
      </c>
      <c r="G15" s="17">
        <f>'JABAR-5'!C15</f>
        <v>340931</v>
      </c>
      <c r="H15" s="17">
        <f>'JABAR-6'!C15</f>
        <v>219168</v>
      </c>
      <c r="I15" s="17">
        <f>'JABAR-7'!C15</f>
        <v>183345</v>
      </c>
      <c r="J15" s="17">
        <f>'JABAR-8'!C15</f>
        <v>240614</v>
      </c>
      <c r="K15" s="17">
        <f>'JABAR-9'!C15</f>
        <v>296977</v>
      </c>
      <c r="L15" s="17">
        <f>'JABAR-10'!C15</f>
        <v>429413</v>
      </c>
      <c r="M15" s="17">
        <f>'JABAR-11'!C15</f>
        <v>236055</v>
      </c>
      <c r="N15" s="17">
        <f>'JABAR-12'!C15</f>
        <v>351640</v>
      </c>
      <c r="O15" s="17">
        <f t="shared" si="2"/>
        <v>3291541</v>
      </c>
      <c r="P15" s="5">
        <f t="shared" si="3"/>
        <v>0.15760342922403769</v>
      </c>
    </row>
    <row r="16" spans="2:16" ht="14.45" x14ac:dyDescent="0.35">
      <c r="B16" s="9" t="s">
        <v>20</v>
      </c>
      <c r="C16" s="3">
        <f>'JABAR-1'!C16</f>
        <v>221936</v>
      </c>
      <c r="D16" s="17">
        <f>'JABAR-2'!C16</f>
        <v>268405</v>
      </c>
      <c r="E16" s="17">
        <f>'JABAR-3'!C16</f>
        <v>130294</v>
      </c>
      <c r="F16" s="17">
        <f>'JABAR-4'!C16</f>
        <v>123664</v>
      </c>
      <c r="G16" s="17">
        <f>'JABAR-5'!C16</f>
        <v>297962</v>
      </c>
      <c r="H16" s="17">
        <f>'JABAR-6'!C16</f>
        <v>233016</v>
      </c>
      <c r="I16" s="17">
        <f>'JABAR-7'!C16</f>
        <v>160099</v>
      </c>
      <c r="J16" s="17">
        <f>'JABAR-8'!C16</f>
        <v>261423</v>
      </c>
      <c r="K16" s="17">
        <f>'JABAR-9'!C16</f>
        <v>204834</v>
      </c>
      <c r="L16" s="17">
        <f>'JABAR-10'!C16</f>
        <v>180605</v>
      </c>
      <c r="M16" s="17">
        <f>'JABAR-11'!C16</f>
        <v>100463</v>
      </c>
      <c r="N16" s="17">
        <f>'JABAR-12'!C16</f>
        <v>186927</v>
      </c>
      <c r="O16" s="17">
        <f t="shared" si="2"/>
        <v>2369628</v>
      </c>
      <c r="P16" s="5">
        <f t="shared" si="3"/>
        <v>0.11346098948343587</v>
      </c>
    </row>
    <row r="17" spans="2:16" ht="14.45" x14ac:dyDescent="0.35">
      <c r="B17" s="9" t="s">
        <v>21</v>
      </c>
      <c r="C17" s="3">
        <f>'JABAR-1'!C17</f>
        <v>124743</v>
      </c>
      <c r="D17" s="17">
        <f>'JABAR-2'!C17</f>
        <v>213054</v>
      </c>
      <c r="E17" s="17">
        <f>'JABAR-3'!C17</f>
        <v>334103</v>
      </c>
      <c r="F17" s="17">
        <f>'JABAR-4'!C17</f>
        <v>100044</v>
      </c>
      <c r="G17" s="17">
        <f>'JABAR-5'!C17</f>
        <v>184402</v>
      </c>
      <c r="H17" s="17">
        <f>'JABAR-6'!C17</f>
        <v>142259</v>
      </c>
      <c r="I17" s="17">
        <f>'JABAR-7'!C17</f>
        <v>127743</v>
      </c>
      <c r="J17" s="17">
        <f>'JABAR-8'!C17</f>
        <v>111177</v>
      </c>
      <c r="K17" s="17">
        <f>'JABAR-9'!C17</f>
        <v>172158</v>
      </c>
      <c r="L17" s="17">
        <f>'JABAR-10'!C17</f>
        <v>122502</v>
      </c>
      <c r="M17" s="17">
        <f>'JABAR-11'!C17</f>
        <v>128244</v>
      </c>
      <c r="N17" s="17">
        <f>'JABAR-12'!C17</f>
        <v>213126</v>
      </c>
      <c r="O17" s="17">
        <f t="shared" si="2"/>
        <v>1973555</v>
      </c>
      <c r="P17" s="5">
        <f t="shared" si="3"/>
        <v>9.4496479236395883E-2</v>
      </c>
    </row>
    <row r="18" spans="2:16" ht="14.45" x14ac:dyDescent="0.35">
      <c r="B18" s="9" t="s">
        <v>22</v>
      </c>
      <c r="C18" s="3">
        <f>'JABAR-1'!C18</f>
        <v>49733</v>
      </c>
      <c r="D18" s="17">
        <f>'JABAR-2'!C18</f>
        <v>131765</v>
      </c>
      <c r="E18" s="17">
        <f>'JABAR-3'!C18</f>
        <v>51116</v>
      </c>
      <c r="F18" s="17">
        <f>'JABAR-4'!C18</f>
        <v>109385</v>
      </c>
      <c r="G18" s="17">
        <f>'JABAR-5'!C18</f>
        <v>90173</v>
      </c>
      <c r="H18" s="17">
        <f>'JABAR-6'!C18</f>
        <v>100299</v>
      </c>
      <c r="I18" s="17">
        <f>'JABAR-7'!C18</f>
        <v>82407</v>
      </c>
      <c r="J18" s="17">
        <f>'JABAR-8'!C18</f>
        <v>61520</v>
      </c>
      <c r="K18" s="17">
        <f>'JABAR-9'!C18</f>
        <v>98380</v>
      </c>
      <c r="L18" s="17">
        <f>'JABAR-10'!C18</f>
        <v>54687</v>
      </c>
      <c r="M18" s="17">
        <f>'JABAR-11'!C18</f>
        <v>153714</v>
      </c>
      <c r="N18" s="17">
        <f>'JABAR-12'!C18</f>
        <v>198729</v>
      </c>
      <c r="O18" s="17">
        <f t="shared" si="2"/>
        <v>1181908</v>
      </c>
      <c r="P18" s="5">
        <f t="shared" si="3"/>
        <v>5.6591351536354535E-2</v>
      </c>
    </row>
    <row r="19" spans="2:16" ht="14.45" x14ac:dyDescent="0.35">
      <c r="B19" s="9" t="s">
        <v>23</v>
      </c>
      <c r="C19" s="3">
        <f>'JABAR-1'!C19</f>
        <v>101111</v>
      </c>
      <c r="D19" s="17">
        <f>'JABAR-2'!C19</f>
        <v>113887</v>
      </c>
      <c r="E19" s="17">
        <f>'JABAR-3'!C19</f>
        <v>103059</v>
      </c>
      <c r="F19" s="17">
        <f>'JABAR-4'!C19</f>
        <v>121364</v>
      </c>
      <c r="G19" s="17">
        <f>'JABAR-5'!C19</f>
        <v>251629</v>
      </c>
      <c r="H19" s="17">
        <f>'JABAR-6'!C19</f>
        <v>114204</v>
      </c>
      <c r="I19" s="17">
        <f>'JABAR-7'!C19</f>
        <v>93351</v>
      </c>
      <c r="J19" s="17">
        <f>'JABAR-8'!C19</f>
        <v>72669</v>
      </c>
      <c r="K19" s="17">
        <f>'JABAR-9'!C19</f>
        <v>141198</v>
      </c>
      <c r="L19" s="17">
        <f>'JABAR-10'!C19</f>
        <v>49028</v>
      </c>
      <c r="M19" s="17">
        <f>'JABAR-11'!C19</f>
        <v>100802</v>
      </c>
      <c r="N19" s="17">
        <f>'JABAR-12'!C19</f>
        <v>335336</v>
      </c>
      <c r="O19" s="17">
        <f t="shared" si="2"/>
        <v>1597638</v>
      </c>
      <c r="P19" s="5">
        <f t="shared" si="3"/>
        <v>7.6497065495654812E-2</v>
      </c>
    </row>
    <row r="20" spans="2:16" ht="14.45" x14ac:dyDescent="0.35">
      <c r="B20" s="9" t="s">
        <v>24</v>
      </c>
      <c r="C20" s="3">
        <f>'JABAR-1'!C20</f>
        <v>94820</v>
      </c>
      <c r="D20" s="17">
        <f>'JABAR-2'!C20</f>
        <v>156543</v>
      </c>
      <c r="E20" s="17">
        <f>'JABAR-3'!C20</f>
        <v>91801</v>
      </c>
      <c r="F20" s="17">
        <f>'JABAR-4'!C20</f>
        <v>112709</v>
      </c>
      <c r="G20" s="17">
        <f>'JABAR-5'!C20</f>
        <v>107034</v>
      </c>
      <c r="H20" s="17">
        <f>'JABAR-6'!C20</f>
        <v>110823</v>
      </c>
      <c r="I20" s="17">
        <f>'JABAR-7'!C20</f>
        <v>64113</v>
      </c>
      <c r="J20" s="17">
        <f>'JABAR-8'!C20</f>
        <v>72933</v>
      </c>
      <c r="K20" s="17">
        <f>'JABAR-9'!C20</f>
        <v>101483</v>
      </c>
      <c r="L20" s="17">
        <f>'JABAR-10'!C20</f>
        <v>110861</v>
      </c>
      <c r="M20" s="17">
        <f>'JABAR-11'!C20</f>
        <v>44482</v>
      </c>
      <c r="N20" s="17">
        <f>'JABAR-12'!C20</f>
        <v>107140</v>
      </c>
      <c r="O20" s="17">
        <f t="shared" si="2"/>
        <v>1174742</v>
      </c>
      <c r="P20" s="5">
        <f t="shared" si="3"/>
        <v>5.6248233776673144E-2</v>
      </c>
    </row>
    <row r="21" spans="2:16" x14ac:dyDescent="0.25">
      <c r="B21" s="9" t="s">
        <v>25</v>
      </c>
      <c r="C21" s="3">
        <f>'JABAR-1'!C21</f>
        <v>36243</v>
      </c>
      <c r="D21" s="17">
        <f>'JABAR-2'!C21</f>
        <v>74156</v>
      </c>
      <c r="E21" s="17">
        <f>'JABAR-3'!C21</f>
        <v>38244</v>
      </c>
      <c r="F21" s="17">
        <f>'JABAR-4'!C21</f>
        <v>22037</v>
      </c>
      <c r="G21" s="17">
        <f>'JABAR-5'!C21</f>
        <v>35246</v>
      </c>
      <c r="H21" s="17">
        <f>'JABAR-6'!C21</f>
        <v>25317</v>
      </c>
      <c r="I21" s="17">
        <f>'JABAR-7'!C21</f>
        <v>28505</v>
      </c>
      <c r="J21" s="17">
        <f>'JABAR-8'!C21</f>
        <v>30961</v>
      </c>
      <c r="K21" s="17">
        <f>'JABAR-9'!C21</f>
        <v>25194</v>
      </c>
      <c r="L21" s="17">
        <f>'JABAR-10'!C21</f>
        <v>24182</v>
      </c>
      <c r="M21" s="17">
        <f>'JABAR-11'!C21</f>
        <v>21269</v>
      </c>
      <c r="N21" s="17">
        <f>'JABAR-12'!C21</f>
        <v>80075</v>
      </c>
      <c r="O21" s="17">
        <f t="shared" si="2"/>
        <v>441429</v>
      </c>
      <c r="P21" s="5">
        <f t="shared" si="3"/>
        <v>2.1136216792966497E-2</v>
      </c>
    </row>
    <row r="22" spans="2:16" x14ac:dyDescent="0.25">
      <c r="B22" s="9" t="s">
        <v>26</v>
      </c>
      <c r="C22" s="3">
        <f>'JABAR-1'!C22</f>
        <v>12473</v>
      </c>
      <c r="D22" s="17">
        <f>'JABAR-2'!C22</f>
        <v>16751</v>
      </c>
      <c r="E22" s="17">
        <f>'JABAR-3'!C22</f>
        <v>11091</v>
      </c>
      <c r="F22" s="17">
        <f>'JABAR-4'!C22</f>
        <v>9697</v>
      </c>
      <c r="G22" s="17">
        <f>'JABAR-5'!C22</f>
        <v>10069</v>
      </c>
      <c r="H22" s="17">
        <f>'JABAR-6'!C22</f>
        <v>14578</v>
      </c>
      <c r="I22" s="17">
        <f>'JABAR-7'!C22</f>
        <v>7155</v>
      </c>
      <c r="J22" s="17">
        <f>'JABAR-8'!C22</f>
        <v>8642</v>
      </c>
      <c r="K22" s="17">
        <f>'JABAR-9'!C22</f>
        <v>14063</v>
      </c>
      <c r="L22" s="17">
        <f>'JABAR-10'!C22</f>
        <v>8414</v>
      </c>
      <c r="M22" s="17">
        <f>'JABAR-11'!C22</f>
        <v>10261</v>
      </c>
      <c r="N22" s="17">
        <f>'JABAR-12'!C22</f>
        <v>14468</v>
      </c>
      <c r="O22" s="17">
        <f t="shared" si="2"/>
        <v>137662</v>
      </c>
      <c r="P22" s="5">
        <f t="shared" si="3"/>
        <v>6.5914425109210176E-3</v>
      </c>
    </row>
    <row r="23" spans="2:16" x14ac:dyDescent="0.25">
      <c r="B23" s="13" t="s">
        <v>27</v>
      </c>
      <c r="C23" s="14">
        <f>SUM(C11:C22)</f>
        <v>1413055</v>
      </c>
      <c r="D23" s="14">
        <f t="shared" ref="D23:O23" si="4">SUM(D11:D22)</f>
        <v>2397882</v>
      </c>
      <c r="E23" s="14">
        <f t="shared" si="4"/>
        <v>1478139</v>
      </c>
      <c r="F23" s="14">
        <f t="shared" si="4"/>
        <v>1250798</v>
      </c>
      <c r="G23" s="14">
        <f t="shared" si="4"/>
        <v>2034481</v>
      </c>
      <c r="H23" s="14">
        <f t="shared" si="4"/>
        <v>1783566</v>
      </c>
      <c r="I23" s="14">
        <f t="shared" si="4"/>
        <v>1252461</v>
      </c>
      <c r="J23" s="14">
        <f t="shared" si="4"/>
        <v>1438560</v>
      </c>
      <c r="K23" s="14">
        <f t="shared" si="4"/>
        <v>2005804</v>
      </c>
      <c r="L23" s="14">
        <f t="shared" si="4"/>
        <v>1900533</v>
      </c>
      <c r="M23" s="14"/>
      <c r="N23" s="14">
        <f t="shared" si="4"/>
        <v>2446623</v>
      </c>
      <c r="O23" s="14">
        <f t="shared" si="4"/>
        <v>20884958</v>
      </c>
      <c r="P23" s="18">
        <f>O23/O25</f>
        <v>1</v>
      </c>
    </row>
    <row r="24" spans="2:16" x14ac:dyDescent="0.25">
      <c r="B24" s="13" t="s">
        <v>28</v>
      </c>
      <c r="C24" s="14">
        <f>'JABAR-1'!C24</f>
        <v>0</v>
      </c>
      <c r="D24" s="14">
        <f>'JABAR-2'!C24</f>
        <v>0</v>
      </c>
      <c r="E24" s="14">
        <f>'JABAR-3'!C24</f>
        <v>0</v>
      </c>
      <c r="F24" s="14">
        <f>'JABAR-4'!C24</f>
        <v>0</v>
      </c>
      <c r="G24" s="14">
        <f>'JABAR-5'!C24</f>
        <v>0</v>
      </c>
      <c r="H24" s="14">
        <f>'JABAR-6'!C24</f>
        <v>0</v>
      </c>
      <c r="I24" s="14">
        <f>'JABAR-7'!C24</f>
        <v>0</v>
      </c>
      <c r="J24" s="14">
        <f>'JABAR-8'!C24</f>
        <v>0</v>
      </c>
      <c r="K24" s="14">
        <f>'JABAR-9'!C24</f>
        <v>0</v>
      </c>
      <c r="L24" s="14">
        <f>'JABAR-10'!C24</f>
        <v>0</v>
      </c>
      <c r="M24" s="14">
        <f>'JABAR-11'!C24</f>
        <v>0</v>
      </c>
      <c r="N24" s="14">
        <f>'JABAR-12'!C24</f>
        <v>0</v>
      </c>
      <c r="O24" s="19">
        <f t="shared" si="2"/>
        <v>0</v>
      </c>
      <c r="P24" s="18">
        <f>O24/O25</f>
        <v>0</v>
      </c>
    </row>
    <row r="25" spans="2:16" x14ac:dyDescent="0.25">
      <c r="B25" s="13" t="s">
        <v>29</v>
      </c>
      <c r="C25" s="14">
        <f>C23+C24</f>
        <v>1413055</v>
      </c>
      <c r="D25" s="14">
        <f t="shared" ref="D25:O25" si="5">D23+D24</f>
        <v>2397882</v>
      </c>
      <c r="E25" s="14">
        <f t="shared" si="5"/>
        <v>1478139</v>
      </c>
      <c r="F25" s="14">
        <f t="shared" si="5"/>
        <v>1250798</v>
      </c>
      <c r="G25" s="14">
        <f t="shared" si="5"/>
        <v>2034481</v>
      </c>
      <c r="H25" s="14">
        <f t="shared" si="5"/>
        <v>1783566</v>
      </c>
      <c r="I25" s="14">
        <f t="shared" si="5"/>
        <v>1252461</v>
      </c>
      <c r="J25" s="14">
        <f t="shared" si="5"/>
        <v>1438560</v>
      </c>
      <c r="K25" s="14">
        <f t="shared" si="5"/>
        <v>2005804</v>
      </c>
      <c r="L25" s="14">
        <f t="shared" si="5"/>
        <v>1900533</v>
      </c>
      <c r="M25" s="14"/>
      <c r="N25" s="14">
        <f t="shared" si="5"/>
        <v>2446623</v>
      </c>
      <c r="O25" s="14">
        <f t="shared" si="5"/>
        <v>20884958</v>
      </c>
      <c r="P25" s="16">
        <v>1</v>
      </c>
    </row>
  </sheetData>
  <pageMargins left="0.7" right="0.7" top="0.75" bottom="0.75" header="0.3" footer="0.3"/>
  <pageSetup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O9" sqref="O9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85546875" customWidth="1"/>
    <col min="5" max="5" width="13.140625" customWidth="1"/>
    <col min="9" max="9" width="11.7109375" customWidth="1"/>
    <col min="13" max="13" width="11.7109375" customWidth="1"/>
  </cols>
  <sheetData>
    <row r="2" spans="2:14" ht="14.45" x14ac:dyDescent="0.35">
      <c r="C2" s="7" t="s">
        <v>30</v>
      </c>
      <c r="D2" t="s">
        <v>50</v>
      </c>
      <c r="E2" t="s">
        <v>51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f>'REKAP-JABAR'!D5</f>
        <v>16378177</v>
      </c>
      <c r="E5" s="3">
        <f>'REKAP-JABAR'!E5</f>
        <v>11171660</v>
      </c>
      <c r="F5" s="3">
        <f>'REKAP-JABAR'!F5</f>
        <v>40653</v>
      </c>
      <c r="G5" s="3">
        <f>'REKAP-JABAR'!G5</f>
        <v>32004</v>
      </c>
      <c r="H5" s="3">
        <f>'REKAP-JABAR'!H5</f>
        <v>213758</v>
      </c>
      <c r="I5" s="3">
        <f>SUM(E5:H5)</f>
        <v>11458075</v>
      </c>
      <c r="J5" s="5">
        <f>E5/D5</f>
        <v>0.68210643956284023</v>
      </c>
      <c r="L5" s="1" t="s">
        <v>11</v>
      </c>
      <c r="M5" s="3">
        <f>'REKAP-JABAR'!M5</f>
        <v>20884965</v>
      </c>
      <c r="N5" s="5">
        <f>M5/M7</f>
        <v>0.88046008954359456</v>
      </c>
    </row>
    <row r="6" spans="2:14" ht="14.45" x14ac:dyDescent="0.35">
      <c r="C6" s="2" t="s">
        <v>9</v>
      </c>
      <c r="D6" s="3">
        <f>'REKAP-JABAR'!D6</f>
        <v>16183594</v>
      </c>
      <c r="E6" s="3">
        <f>'REKAP-JABAR'!E6</f>
        <v>11974348</v>
      </c>
      <c r="F6" s="3">
        <f>'REKAP-JABAR'!F6</f>
        <v>28832</v>
      </c>
      <c r="G6" s="3">
        <f>'REKAP-JABAR'!G6</f>
        <v>30886</v>
      </c>
      <c r="H6" s="3">
        <f>'REKAP-JABAR'!H6</f>
        <v>233927</v>
      </c>
      <c r="I6" s="3">
        <f>SUM(E6:H6)</f>
        <v>12267993</v>
      </c>
      <c r="J6" s="5">
        <f t="shared" ref="J6:J7" si="0">E6/D6</f>
        <v>0.73990659923871049</v>
      </c>
      <c r="L6" s="1" t="s">
        <v>12</v>
      </c>
      <c r="M6" s="3">
        <f>'REKAP-JABAR'!M6</f>
        <v>2835548</v>
      </c>
      <c r="N6" s="5">
        <f>M6/M7</f>
        <v>0.11953991045640538</v>
      </c>
    </row>
    <row r="7" spans="2:14" ht="14.45" x14ac:dyDescent="0.35">
      <c r="C7" s="2" t="s">
        <v>6</v>
      </c>
      <c r="D7" s="3">
        <f>SUM(D5:D6)</f>
        <v>32561771</v>
      </c>
      <c r="E7" s="3">
        <f t="shared" ref="E7:I7" si="1">SUM(E5:E6)</f>
        <v>23146008</v>
      </c>
      <c r="F7" s="3">
        <f t="shared" si="1"/>
        <v>69485</v>
      </c>
      <c r="G7" s="3">
        <f t="shared" si="1"/>
        <v>62890</v>
      </c>
      <c r="H7" s="3">
        <f t="shared" si="1"/>
        <v>447685</v>
      </c>
      <c r="I7" s="3">
        <f t="shared" si="1"/>
        <v>23726068</v>
      </c>
      <c r="J7" s="5">
        <f t="shared" si="0"/>
        <v>0.71083381797630107</v>
      </c>
      <c r="L7" s="1" t="s">
        <v>6</v>
      </c>
      <c r="M7" s="3">
        <f>SUM(M5:M6)</f>
        <v>23720513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f>'REKAP-JABAR'!O11</f>
        <v>999924</v>
      </c>
      <c r="D11" s="10">
        <f>C11/C$23</f>
        <v>4.7877711796212377E-2</v>
      </c>
    </row>
    <row r="12" spans="2:14" ht="14.45" x14ac:dyDescent="0.35">
      <c r="B12" s="9" t="s">
        <v>16</v>
      </c>
      <c r="C12" s="3">
        <f>'REKAP-JABAR'!O12</f>
        <v>1612153</v>
      </c>
      <c r="D12" s="10">
        <f t="shared" ref="D12:D22" si="2">C12/C$23</f>
        <v>7.7192063302210137E-2</v>
      </c>
    </row>
    <row r="13" spans="2:14" ht="14.45" x14ac:dyDescent="0.35">
      <c r="B13" s="9" t="s">
        <v>17</v>
      </c>
      <c r="C13" s="3">
        <f>'REKAP-JABAR'!O13</f>
        <v>2064045</v>
      </c>
      <c r="D13" s="10">
        <f t="shared" si="2"/>
        <v>9.8829262668375967E-2</v>
      </c>
    </row>
    <row r="14" spans="2:14" ht="14.45" x14ac:dyDescent="0.35">
      <c r="B14" s="9" t="s">
        <v>18</v>
      </c>
      <c r="C14" s="3">
        <f>'REKAP-JABAR'!O14</f>
        <v>4040733</v>
      </c>
      <c r="D14" s="10">
        <f t="shared" si="2"/>
        <v>0.19347575417676205</v>
      </c>
    </row>
    <row r="15" spans="2:14" ht="14.45" x14ac:dyDescent="0.35">
      <c r="B15" s="9" t="s">
        <v>19</v>
      </c>
      <c r="C15" s="3">
        <f>'REKAP-JABAR'!O15</f>
        <v>3291541</v>
      </c>
      <c r="D15" s="10">
        <f t="shared" si="2"/>
        <v>0.15760342922403769</v>
      </c>
    </row>
    <row r="16" spans="2:14" ht="14.45" x14ac:dyDescent="0.35">
      <c r="B16" s="9" t="s">
        <v>20</v>
      </c>
      <c r="C16" s="3">
        <f>'REKAP-JABAR'!O16</f>
        <v>2369628</v>
      </c>
      <c r="D16" s="10">
        <f t="shared" si="2"/>
        <v>0.11346098948343587</v>
      </c>
    </row>
    <row r="17" spans="2:4" ht="14.45" x14ac:dyDescent="0.35">
      <c r="B17" s="9" t="s">
        <v>21</v>
      </c>
      <c r="C17" s="3">
        <f>'REKAP-JABAR'!O17</f>
        <v>1973555</v>
      </c>
      <c r="D17" s="10">
        <f t="shared" si="2"/>
        <v>9.4496479236395883E-2</v>
      </c>
    </row>
    <row r="18" spans="2:4" ht="14.45" x14ac:dyDescent="0.35">
      <c r="B18" s="9" t="s">
        <v>22</v>
      </c>
      <c r="C18" s="3">
        <f>'REKAP-JABAR'!O18</f>
        <v>1181908</v>
      </c>
      <c r="D18" s="10">
        <f t="shared" si="2"/>
        <v>5.6591351536354535E-2</v>
      </c>
    </row>
    <row r="19" spans="2:4" ht="14.45" x14ac:dyDescent="0.35">
      <c r="B19" s="9" t="s">
        <v>23</v>
      </c>
      <c r="C19" s="3">
        <f>'REKAP-JABAR'!O19</f>
        <v>1597638</v>
      </c>
      <c r="D19" s="10">
        <f t="shared" si="2"/>
        <v>7.6497065495654812E-2</v>
      </c>
    </row>
    <row r="20" spans="2:4" ht="14.45" x14ac:dyDescent="0.35">
      <c r="B20" s="9" t="s">
        <v>24</v>
      </c>
      <c r="C20" s="3">
        <f>'REKAP-JABAR'!O20</f>
        <v>1174742</v>
      </c>
      <c r="D20" s="10">
        <f t="shared" si="2"/>
        <v>5.6248233776673144E-2</v>
      </c>
    </row>
    <row r="21" spans="2:4" x14ac:dyDescent="0.25">
      <c r="B21" s="9" t="s">
        <v>25</v>
      </c>
      <c r="C21" s="3">
        <f>'REKAP-JABAR'!O21</f>
        <v>441429</v>
      </c>
      <c r="D21" s="10">
        <f t="shared" si="2"/>
        <v>2.1136216792966497E-2</v>
      </c>
    </row>
    <row r="22" spans="2:4" x14ac:dyDescent="0.25">
      <c r="B22" s="9" t="s">
        <v>26</v>
      </c>
      <c r="C22" s="3">
        <f>'REKAP-JABAR'!O22</f>
        <v>137662</v>
      </c>
      <c r="D22" s="10">
        <f t="shared" si="2"/>
        <v>6.5914425109210176E-3</v>
      </c>
    </row>
    <row r="23" spans="2:4" x14ac:dyDescent="0.25">
      <c r="B23" s="13" t="s">
        <v>27</v>
      </c>
      <c r="C23" s="14">
        <f>SUM(C11:C22)</f>
        <v>20884958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20884958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H9"/>
  <sheetViews>
    <sheetView workbookViewId="0">
      <selection activeCell="I11" sqref="I11"/>
    </sheetView>
  </sheetViews>
  <sheetFormatPr defaultRowHeight="15" x14ac:dyDescent="0.25"/>
  <sheetData>
    <row r="9" spans="4:8" x14ac:dyDescent="0.35">
      <c r="D9" s="7"/>
      <c r="E9" s="7"/>
      <c r="F9" s="7"/>
      <c r="G9" s="7"/>
      <c r="H9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F4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0.42578125" customWidth="1"/>
    <col min="13" max="13" width="10.5703125" bestFit="1" customWidth="1"/>
  </cols>
  <sheetData>
    <row r="2" spans="2:14" ht="14.45" x14ac:dyDescent="0.35">
      <c r="C2" s="7" t="s">
        <v>30</v>
      </c>
      <c r="D2" s="20">
        <v>44031</v>
      </c>
      <c r="E2" t="s">
        <v>34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1807596</v>
      </c>
      <c r="E5" s="3">
        <v>1282572</v>
      </c>
      <c r="F5" s="3">
        <v>3069</v>
      </c>
      <c r="G5" s="3">
        <v>3548</v>
      </c>
      <c r="H5" s="3">
        <v>19925</v>
      </c>
      <c r="I5" s="3">
        <f>SUM(E5:H5)</f>
        <v>1309114</v>
      </c>
      <c r="J5" s="5">
        <f>E5/D5</f>
        <v>0.70954571707394798</v>
      </c>
      <c r="L5" s="1" t="s">
        <v>11</v>
      </c>
      <c r="M5" s="3">
        <v>2397862</v>
      </c>
      <c r="N5" s="5">
        <f>M5/M7</f>
        <v>0.89264888512980267</v>
      </c>
    </row>
    <row r="6" spans="2:14" ht="14.45" x14ac:dyDescent="0.35">
      <c r="C6" s="2" t="s">
        <v>9</v>
      </c>
      <c r="D6" s="3">
        <v>1764242</v>
      </c>
      <c r="E6" s="3">
        <v>1347794</v>
      </c>
      <c r="F6" s="3">
        <v>1930</v>
      </c>
      <c r="G6" s="3">
        <v>3575</v>
      </c>
      <c r="H6" s="3">
        <v>23819</v>
      </c>
      <c r="I6" s="3">
        <f>SUM(E6:H6)</f>
        <v>1377118</v>
      </c>
      <c r="J6" s="5">
        <f t="shared" ref="J6:J7" si="0">E6/D6</f>
        <v>0.76395075052062023</v>
      </c>
      <c r="L6" s="1" t="s">
        <v>12</v>
      </c>
      <c r="M6" s="3">
        <v>288370</v>
      </c>
      <c r="N6" s="5">
        <f>M6/M7</f>
        <v>0.10735111487019736</v>
      </c>
    </row>
    <row r="7" spans="2:14" ht="14.45" x14ac:dyDescent="0.35">
      <c r="C7" s="2" t="s">
        <v>6</v>
      </c>
      <c r="D7" s="3">
        <f>SUM(D5:D6)</f>
        <v>3571838</v>
      </c>
      <c r="E7" s="3">
        <f t="shared" ref="E7:I7" si="1">SUM(E5:E6)</f>
        <v>2630366</v>
      </c>
      <c r="F7" s="3">
        <f t="shared" si="1"/>
        <v>4999</v>
      </c>
      <c r="G7" s="3">
        <f t="shared" si="1"/>
        <v>7123</v>
      </c>
      <c r="H7" s="3">
        <f t="shared" si="1"/>
        <v>43744</v>
      </c>
      <c r="I7" s="3">
        <f t="shared" si="1"/>
        <v>2686232</v>
      </c>
      <c r="J7" s="5">
        <f t="shared" si="0"/>
        <v>0.73641805703394159</v>
      </c>
      <c r="L7" s="1" t="s">
        <v>6</v>
      </c>
      <c r="M7" s="3">
        <f>SUM(M5:M6)</f>
        <v>2686232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124671</v>
      </c>
      <c r="D11" s="10">
        <f>C11/C$23</f>
        <v>5.1992133057423173E-2</v>
      </c>
    </row>
    <row r="12" spans="2:14" ht="14.45" x14ac:dyDescent="0.35">
      <c r="B12" s="9" t="s">
        <v>16</v>
      </c>
      <c r="C12" s="3">
        <v>181033</v>
      </c>
      <c r="D12" s="10">
        <f t="shared" ref="D12:D22" si="2">C12/C$23</f>
        <v>7.549704280694379E-2</v>
      </c>
    </row>
    <row r="13" spans="2:14" ht="14.45" x14ac:dyDescent="0.35">
      <c r="B13" s="9" t="s">
        <v>17</v>
      </c>
      <c r="C13" s="3">
        <v>229397</v>
      </c>
      <c r="D13" s="10">
        <f t="shared" si="2"/>
        <v>9.566650902755014E-2</v>
      </c>
    </row>
    <row r="14" spans="2:14" ht="14.45" x14ac:dyDescent="0.35">
      <c r="B14" s="9" t="s">
        <v>18</v>
      </c>
      <c r="C14" s="3">
        <v>468861</v>
      </c>
      <c r="D14" s="10">
        <f t="shared" si="2"/>
        <v>0.19553130637787847</v>
      </c>
    </row>
    <row r="15" spans="2:14" ht="14.45" x14ac:dyDescent="0.35">
      <c r="B15" s="9" t="s">
        <v>19</v>
      </c>
      <c r="C15" s="3">
        <v>419359</v>
      </c>
      <c r="D15" s="10">
        <f t="shared" si="2"/>
        <v>0.17488725466891197</v>
      </c>
    </row>
    <row r="16" spans="2:14" ht="14.45" x14ac:dyDescent="0.35">
      <c r="B16" s="9" t="s">
        <v>20</v>
      </c>
      <c r="C16" s="3">
        <v>268405</v>
      </c>
      <c r="D16" s="10">
        <f t="shared" si="2"/>
        <v>0.11193419859692845</v>
      </c>
    </row>
    <row r="17" spans="2:4" ht="14.45" x14ac:dyDescent="0.35">
      <c r="B17" s="9" t="s">
        <v>21</v>
      </c>
      <c r="C17" s="3">
        <v>213054</v>
      </c>
      <c r="D17" s="10">
        <f t="shared" si="2"/>
        <v>8.8850910928894744E-2</v>
      </c>
    </row>
    <row r="18" spans="2:4" ht="14.45" x14ac:dyDescent="0.35">
      <c r="B18" s="9" t="s">
        <v>22</v>
      </c>
      <c r="C18" s="3">
        <v>131765</v>
      </c>
      <c r="D18" s="10">
        <f t="shared" si="2"/>
        <v>5.4950577217727975E-2</v>
      </c>
    </row>
    <row r="19" spans="2:4" ht="14.45" x14ac:dyDescent="0.35">
      <c r="B19" s="9" t="s">
        <v>23</v>
      </c>
      <c r="C19" s="3">
        <v>113887</v>
      </c>
      <c r="D19" s="10">
        <f t="shared" si="2"/>
        <v>4.7494830854896114E-2</v>
      </c>
    </row>
    <row r="20" spans="2:4" ht="14.45" x14ac:dyDescent="0.35">
      <c r="B20" s="9" t="s">
        <v>24</v>
      </c>
      <c r="C20" s="3">
        <v>156543</v>
      </c>
      <c r="D20" s="10">
        <f t="shared" si="2"/>
        <v>6.5283863009105533E-2</v>
      </c>
    </row>
    <row r="21" spans="2:4" x14ac:dyDescent="0.25">
      <c r="B21" s="9" t="s">
        <v>25</v>
      </c>
      <c r="C21" s="3">
        <v>74156</v>
      </c>
      <c r="D21" s="10">
        <f t="shared" si="2"/>
        <v>3.0925625197570188E-2</v>
      </c>
    </row>
    <row r="22" spans="2:4" x14ac:dyDescent="0.25">
      <c r="B22" s="9" t="s">
        <v>26</v>
      </c>
      <c r="C22" s="3">
        <v>16751</v>
      </c>
      <c r="D22" s="10">
        <f t="shared" si="2"/>
        <v>6.9857482561694025E-3</v>
      </c>
    </row>
    <row r="23" spans="2:4" x14ac:dyDescent="0.25">
      <c r="B23" s="13" t="s">
        <v>27</v>
      </c>
      <c r="C23" s="14">
        <f>SUM(C11:C22)</f>
        <v>2397882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2397882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G1" workbookViewId="0">
      <selection activeCell="N7" sqref="N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0.7109375" customWidth="1"/>
    <col min="9" max="9" width="10.5703125" customWidth="1"/>
    <col min="13" max="13" width="10.5703125" bestFit="1" customWidth="1"/>
  </cols>
  <sheetData>
    <row r="2" spans="2:14" ht="14.45" x14ac:dyDescent="0.35">
      <c r="C2" s="7" t="s">
        <v>30</v>
      </c>
      <c r="D2" t="s">
        <v>36</v>
      </c>
      <c r="E2" t="s">
        <v>35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1175127</v>
      </c>
      <c r="E5" s="3">
        <v>788340</v>
      </c>
      <c r="F5" s="3">
        <v>2697</v>
      </c>
      <c r="G5" s="3">
        <v>4009</v>
      </c>
      <c r="H5" s="3">
        <v>15777</v>
      </c>
      <c r="I5" s="3">
        <f>SUM(E5:H5)</f>
        <v>810823</v>
      </c>
      <c r="J5" s="5">
        <f>E5/D5</f>
        <v>0.67085515012419938</v>
      </c>
      <c r="L5" s="1" t="s">
        <v>11</v>
      </c>
      <c r="M5" s="3">
        <v>1478139</v>
      </c>
      <c r="N5" s="5">
        <f>M5/M7</f>
        <v>0.88540530438485987</v>
      </c>
    </row>
    <row r="6" spans="2:14" ht="14.45" x14ac:dyDescent="0.35">
      <c r="C6" s="2" t="s">
        <v>9</v>
      </c>
      <c r="D6" s="3">
        <v>1131269</v>
      </c>
      <c r="E6" s="3">
        <v>833958</v>
      </c>
      <c r="F6" s="3">
        <v>2033</v>
      </c>
      <c r="G6" s="3">
        <v>4436</v>
      </c>
      <c r="H6" s="3">
        <v>18199</v>
      </c>
      <c r="I6" s="3">
        <f>SUM(E6:H6)</f>
        <v>858626</v>
      </c>
      <c r="J6" s="5">
        <f t="shared" ref="J6:J7" si="0">E6/D6</f>
        <v>0.73718806048782382</v>
      </c>
      <c r="L6" s="1" t="s">
        <v>12</v>
      </c>
      <c r="M6" s="3">
        <v>191310</v>
      </c>
      <c r="N6" s="5">
        <f>M6/M7</f>
        <v>0.11459469561514009</v>
      </c>
    </row>
    <row r="7" spans="2:14" ht="14.45" x14ac:dyDescent="0.35">
      <c r="C7" s="2" t="s">
        <v>6</v>
      </c>
      <c r="D7" s="3">
        <f>SUM(D5:D6)</f>
        <v>2306396</v>
      </c>
      <c r="E7" s="3">
        <f t="shared" ref="E7:I7" si="1">SUM(E5:E6)</f>
        <v>1622298</v>
      </c>
      <c r="F7" s="3">
        <f t="shared" si="1"/>
        <v>4730</v>
      </c>
      <c r="G7" s="3">
        <f t="shared" si="1"/>
        <v>8445</v>
      </c>
      <c r="H7" s="3">
        <f t="shared" si="1"/>
        <v>33976</v>
      </c>
      <c r="I7" s="3">
        <f t="shared" si="1"/>
        <v>1669449</v>
      </c>
      <c r="J7" s="5">
        <f t="shared" si="0"/>
        <v>0.70339091812507482</v>
      </c>
      <c r="L7" s="1" t="s">
        <v>6</v>
      </c>
      <c r="M7" s="3">
        <f>SUM(M5:M6)</f>
        <v>1669449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52799</v>
      </c>
      <c r="D11" s="10">
        <f>C11/C$23</f>
        <v>3.5719915380082658E-2</v>
      </c>
    </row>
    <row r="12" spans="2:14" ht="14.45" x14ac:dyDescent="0.35">
      <c r="B12" s="9" t="s">
        <v>16</v>
      </c>
      <c r="C12" s="3">
        <v>80489</v>
      </c>
      <c r="D12" s="10">
        <f t="shared" ref="D12:D22" si="2">C12/C$23</f>
        <v>5.4452930340110096E-2</v>
      </c>
    </row>
    <row r="13" spans="2:14" ht="14.45" x14ac:dyDescent="0.35">
      <c r="B13" s="9" t="s">
        <v>17</v>
      </c>
      <c r="C13" s="3">
        <v>127992</v>
      </c>
      <c r="D13" s="10">
        <f t="shared" si="2"/>
        <v>8.6589962107758475E-2</v>
      </c>
    </row>
    <row r="14" spans="2:14" ht="14.45" x14ac:dyDescent="0.35">
      <c r="B14" s="9" t="s">
        <v>18</v>
      </c>
      <c r="C14" s="3">
        <v>233910</v>
      </c>
      <c r="D14" s="10">
        <f t="shared" si="2"/>
        <v>0.15824628130372043</v>
      </c>
    </row>
    <row r="15" spans="2:14" ht="14.45" x14ac:dyDescent="0.35">
      <c r="B15" s="9" t="s">
        <v>19</v>
      </c>
      <c r="C15" s="3">
        <v>223241</v>
      </c>
      <c r="D15" s="10">
        <f t="shared" si="2"/>
        <v>0.1510284215489883</v>
      </c>
    </row>
    <row r="16" spans="2:14" ht="14.45" x14ac:dyDescent="0.35">
      <c r="B16" s="9" t="s">
        <v>20</v>
      </c>
      <c r="C16" s="3">
        <v>130294</v>
      </c>
      <c r="D16" s="10">
        <f t="shared" si="2"/>
        <v>8.8147325792770501E-2</v>
      </c>
    </row>
    <row r="17" spans="2:4" ht="14.45" x14ac:dyDescent="0.35">
      <c r="B17" s="9" t="s">
        <v>21</v>
      </c>
      <c r="C17" s="3">
        <v>334103</v>
      </c>
      <c r="D17" s="10">
        <f t="shared" si="2"/>
        <v>0.22602948707800821</v>
      </c>
    </row>
    <row r="18" spans="2:4" ht="14.45" x14ac:dyDescent="0.35">
      <c r="B18" s="9" t="s">
        <v>22</v>
      </c>
      <c r="C18" s="3">
        <v>51116</v>
      </c>
      <c r="D18" s="10">
        <f t="shared" si="2"/>
        <v>3.4581321513064742E-2</v>
      </c>
    </row>
    <row r="19" spans="2:4" ht="14.45" x14ac:dyDescent="0.35">
      <c r="B19" s="9" t="s">
        <v>23</v>
      </c>
      <c r="C19" s="3">
        <v>103059</v>
      </c>
      <c r="D19" s="10">
        <f t="shared" si="2"/>
        <v>6.9722130327391399E-2</v>
      </c>
    </row>
    <row r="20" spans="2:4" ht="14.45" x14ac:dyDescent="0.35">
      <c r="B20" s="9" t="s">
        <v>24</v>
      </c>
      <c r="C20" s="3">
        <v>91801</v>
      </c>
      <c r="D20" s="10">
        <f t="shared" si="2"/>
        <v>6.2105796545521091E-2</v>
      </c>
    </row>
    <row r="21" spans="2:4" x14ac:dyDescent="0.25">
      <c r="B21" s="9" t="s">
        <v>25</v>
      </c>
      <c r="C21" s="3">
        <v>38244</v>
      </c>
      <c r="D21" s="10">
        <f t="shared" si="2"/>
        <v>2.5873074183145158E-2</v>
      </c>
    </row>
    <row r="22" spans="2:4" x14ac:dyDescent="0.25">
      <c r="B22" s="9" t="s">
        <v>26</v>
      </c>
      <c r="C22" s="3">
        <v>11091</v>
      </c>
      <c r="D22" s="10">
        <f t="shared" si="2"/>
        <v>7.5033538794389435E-3</v>
      </c>
    </row>
    <row r="23" spans="2:4" x14ac:dyDescent="0.25">
      <c r="B23" s="13" t="s">
        <v>27</v>
      </c>
      <c r="C23" s="14">
        <f>SUM(C11:C22)</f>
        <v>1478139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1478139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G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28515625" customWidth="1"/>
    <col min="5" max="5" width="10.85546875" customWidth="1"/>
    <col min="9" max="9" width="10.7109375" customWidth="1"/>
    <col min="13" max="13" width="10.5703125" bestFit="1" customWidth="1"/>
  </cols>
  <sheetData>
    <row r="2" spans="2:14" ht="14.45" x14ac:dyDescent="0.35">
      <c r="C2" s="7" t="s">
        <v>30</v>
      </c>
      <c r="D2" t="s">
        <v>37</v>
      </c>
      <c r="E2" t="s">
        <v>38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992577</v>
      </c>
      <c r="E5" s="3">
        <v>677354</v>
      </c>
      <c r="F5" s="3">
        <v>2947</v>
      </c>
      <c r="G5" s="3">
        <v>1533</v>
      </c>
      <c r="H5" s="3">
        <v>8482</v>
      </c>
      <c r="I5" s="3">
        <f>SUM(E5:H5)</f>
        <v>690316</v>
      </c>
      <c r="J5" s="5">
        <f>E5/D5</f>
        <v>0.68241960069596619</v>
      </c>
      <c r="L5" s="1" t="s">
        <v>11</v>
      </c>
      <c r="M5" s="3">
        <v>1250798</v>
      </c>
      <c r="N5" s="5">
        <f>M5/M7</f>
        <v>0.86917770570907793</v>
      </c>
    </row>
    <row r="6" spans="2:14" ht="14.45" x14ac:dyDescent="0.35">
      <c r="C6" s="2" t="s">
        <v>9</v>
      </c>
      <c r="D6" s="3">
        <v>976488</v>
      </c>
      <c r="E6" s="3">
        <v>737176</v>
      </c>
      <c r="F6" s="3">
        <v>1282</v>
      </c>
      <c r="G6" s="3">
        <v>1799</v>
      </c>
      <c r="H6" s="3">
        <v>8536</v>
      </c>
      <c r="I6" s="3">
        <f>SUM(E6:H6)</f>
        <v>748793</v>
      </c>
      <c r="J6" s="5">
        <f t="shared" ref="J6:J7" si="0">E6/D6</f>
        <v>0.75492581578063422</v>
      </c>
      <c r="L6" s="1" t="s">
        <v>12</v>
      </c>
      <c r="M6" s="3">
        <v>188261</v>
      </c>
      <c r="N6" s="5">
        <f>M6/M7</f>
        <v>0.13082229429092204</v>
      </c>
    </row>
    <row r="7" spans="2:14" ht="14.45" x14ac:dyDescent="0.35">
      <c r="C7" s="2" t="s">
        <v>6</v>
      </c>
      <c r="D7" s="3">
        <f>SUM(D5:D6)</f>
        <v>1969065</v>
      </c>
      <c r="E7" s="3">
        <f t="shared" ref="E7:I7" si="1">SUM(E5:E6)</f>
        <v>1414530</v>
      </c>
      <c r="F7" s="3">
        <f t="shared" si="1"/>
        <v>4229</v>
      </c>
      <c r="G7" s="3">
        <f t="shared" si="1"/>
        <v>3332</v>
      </c>
      <c r="H7" s="3">
        <f t="shared" si="1"/>
        <v>17018</v>
      </c>
      <c r="I7" s="3">
        <f t="shared" si="1"/>
        <v>1439109</v>
      </c>
      <c r="J7" s="5">
        <f t="shared" si="0"/>
        <v>0.71837648833329526</v>
      </c>
      <c r="L7" s="1" t="s">
        <v>6</v>
      </c>
      <c r="M7" s="3">
        <f>SUM(M5:M6)</f>
        <v>1439059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60371</v>
      </c>
      <c r="D11" s="10">
        <f>C11/C$23</f>
        <v>4.8265986993903096E-2</v>
      </c>
    </row>
    <row r="12" spans="2:14" ht="14.45" x14ac:dyDescent="0.35">
      <c r="B12" s="9" t="s">
        <v>16</v>
      </c>
      <c r="C12" s="3">
        <v>73496</v>
      </c>
      <c r="D12" s="10">
        <f t="shared" ref="D12:D22" si="2">C12/C$23</f>
        <v>5.8759288070495796E-2</v>
      </c>
    </row>
    <row r="13" spans="2:14" ht="14.45" x14ac:dyDescent="0.35">
      <c r="B13" s="9" t="s">
        <v>17</v>
      </c>
      <c r="C13" s="3">
        <v>134970</v>
      </c>
      <c r="D13" s="10">
        <f t="shared" si="2"/>
        <v>0.10790711209963559</v>
      </c>
    </row>
    <row r="14" spans="2:14" ht="14.45" x14ac:dyDescent="0.35">
      <c r="B14" s="9" t="s">
        <v>18</v>
      </c>
      <c r="C14" s="3">
        <v>193442</v>
      </c>
      <c r="D14" s="10">
        <f t="shared" si="2"/>
        <v>0.15465486833205683</v>
      </c>
    </row>
    <row r="15" spans="2:14" ht="14.45" x14ac:dyDescent="0.35">
      <c r="B15" s="9" t="s">
        <v>19</v>
      </c>
      <c r="C15" s="3">
        <v>189619</v>
      </c>
      <c r="D15" s="10">
        <f t="shared" si="2"/>
        <v>0.15159841956894718</v>
      </c>
    </row>
    <row r="16" spans="2:14" ht="14.45" x14ac:dyDescent="0.35">
      <c r="B16" s="9" t="s">
        <v>20</v>
      </c>
      <c r="C16" s="3">
        <v>123664</v>
      </c>
      <c r="D16" s="10">
        <f t="shared" si="2"/>
        <v>9.8868082616057909E-2</v>
      </c>
    </row>
    <row r="17" spans="2:4" ht="14.45" x14ac:dyDescent="0.35">
      <c r="B17" s="9" t="s">
        <v>21</v>
      </c>
      <c r="C17" s="3">
        <v>100044</v>
      </c>
      <c r="D17" s="10">
        <f t="shared" si="2"/>
        <v>7.9984138126220225E-2</v>
      </c>
    </row>
    <row r="18" spans="2:4" ht="14.45" x14ac:dyDescent="0.35">
      <c r="B18" s="9" t="s">
        <v>22</v>
      </c>
      <c r="C18" s="3">
        <v>109385</v>
      </c>
      <c r="D18" s="10">
        <f t="shared" si="2"/>
        <v>8.7452170534330881E-2</v>
      </c>
    </row>
    <row r="19" spans="2:4" ht="14.45" x14ac:dyDescent="0.35">
      <c r="B19" s="9" t="s">
        <v>23</v>
      </c>
      <c r="C19" s="3">
        <v>121364</v>
      </c>
      <c r="D19" s="10">
        <f t="shared" si="2"/>
        <v>9.7029256522635943E-2</v>
      </c>
    </row>
    <row r="20" spans="2:4" ht="14.45" x14ac:dyDescent="0.35">
      <c r="B20" s="9" t="s">
        <v>24</v>
      </c>
      <c r="C20" s="3">
        <v>112709</v>
      </c>
      <c r="D20" s="10">
        <f t="shared" si="2"/>
        <v>9.010967398412853E-2</v>
      </c>
    </row>
    <row r="21" spans="2:4" x14ac:dyDescent="0.25">
      <c r="B21" s="9" t="s">
        <v>25</v>
      </c>
      <c r="C21" s="3">
        <v>22037</v>
      </c>
      <c r="D21" s="10">
        <f t="shared" si="2"/>
        <v>1.7618352443799879E-2</v>
      </c>
    </row>
    <row r="22" spans="2:4" x14ac:dyDescent="0.25">
      <c r="B22" s="9" t="s">
        <v>26</v>
      </c>
      <c r="C22" s="3">
        <v>9697</v>
      </c>
      <c r="D22" s="10">
        <f t="shared" si="2"/>
        <v>7.7526507077881482E-3</v>
      </c>
    </row>
    <row r="23" spans="2:4" x14ac:dyDescent="0.25">
      <c r="B23" s="13" t="s">
        <v>27</v>
      </c>
      <c r="C23" s="14">
        <f>SUM(C11:C22)</f>
        <v>1250798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1250798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D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1" customWidth="1"/>
    <col min="13" max="13" width="10.5703125" bestFit="1" customWidth="1"/>
  </cols>
  <sheetData>
    <row r="2" spans="2:14" ht="14.45" x14ac:dyDescent="0.35">
      <c r="C2" s="7" t="s">
        <v>30</v>
      </c>
      <c r="D2" t="s">
        <v>40</v>
      </c>
      <c r="E2" t="s">
        <v>39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1657064</v>
      </c>
      <c r="E5" s="3">
        <v>1156065</v>
      </c>
      <c r="F5" s="3">
        <v>2854</v>
      </c>
      <c r="G5" s="3">
        <v>1003</v>
      </c>
      <c r="H5" s="3">
        <v>28870</v>
      </c>
      <c r="I5" s="3">
        <f>SUM(E5:H5)</f>
        <v>1188792</v>
      </c>
      <c r="J5" s="5">
        <f>E5/D5</f>
        <v>0.69765862996239136</v>
      </c>
      <c r="L5" s="1" t="s">
        <v>11</v>
      </c>
      <c r="M5" s="3">
        <v>2034481</v>
      </c>
      <c r="N5" s="5">
        <f>M5/M7</f>
        <v>0.84011592014921954</v>
      </c>
    </row>
    <row r="6" spans="2:14" ht="14.45" x14ac:dyDescent="0.35">
      <c r="C6" s="2" t="s">
        <v>9</v>
      </c>
      <c r="D6" s="3">
        <v>1574308</v>
      </c>
      <c r="E6" s="3">
        <v>1206820</v>
      </c>
      <c r="F6" s="3">
        <v>2618</v>
      </c>
      <c r="G6" s="3">
        <v>582</v>
      </c>
      <c r="H6" s="3">
        <v>28360</v>
      </c>
      <c r="I6" s="3">
        <f>SUM(E6:H6)</f>
        <v>1238380</v>
      </c>
      <c r="J6" s="5">
        <f t="shared" ref="J6:J7" si="0">E6/D6</f>
        <v>0.76657172548192598</v>
      </c>
      <c r="L6" s="1" t="s">
        <v>12</v>
      </c>
      <c r="M6" s="3">
        <v>387186</v>
      </c>
      <c r="N6" s="5">
        <f>M6/M7</f>
        <v>0.15988407985078049</v>
      </c>
    </row>
    <row r="7" spans="2:14" ht="14.45" x14ac:dyDescent="0.35">
      <c r="C7" s="2" t="s">
        <v>6</v>
      </c>
      <c r="D7" s="3">
        <f>SUM(D5:D6)</f>
        <v>3231372</v>
      </c>
      <c r="E7" s="3">
        <f t="shared" ref="E7:I7" si="1">SUM(E5:E6)</f>
        <v>2362885</v>
      </c>
      <c r="F7" s="3">
        <f t="shared" si="1"/>
        <v>5472</v>
      </c>
      <c r="G7" s="3">
        <f t="shared" si="1"/>
        <v>1585</v>
      </c>
      <c r="H7" s="3">
        <f t="shared" si="1"/>
        <v>57230</v>
      </c>
      <c r="I7" s="3">
        <f t="shared" si="1"/>
        <v>2427172</v>
      </c>
      <c r="J7" s="5">
        <f t="shared" si="0"/>
        <v>0.73123273952983436</v>
      </c>
      <c r="L7" s="1" t="s">
        <v>6</v>
      </c>
      <c r="M7" s="3">
        <f>SUM(M5:M6)</f>
        <v>2421667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105358</v>
      </c>
      <c r="D11" s="10">
        <f>C11/C$23</f>
        <v>5.178618035754573E-2</v>
      </c>
    </row>
    <row r="12" spans="2:14" ht="14.45" x14ac:dyDescent="0.35">
      <c r="B12" s="9" t="s">
        <v>16</v>
      </c>
      <c r="C12" s="3">
        <v>113640</v>
      </c>
      <c r="D12" s="10">
        <f t="shared" ref="D12:D22" si="2">C12/C$23</f>
        <v>5.5856997435709647E-2</v>
      </c>
    </row>
    <row r="13" spans="2:14" ht="14.45" x14ac:dyDescent="0.35">
      <c r="B13" s="9" t="s">
        <v>17</v>
      </c>
      <c r="C13" s="3">
        <v>164944</v>
      </c>
      <c r="D13" s="10">
        <f t="shared" si="2"/>
        <v>8.1074239572647769E-2</v>
      </c>
    </row>
    <row r="14" spans="2:14" ht="14.45" x14ac:dyDescent="0.35">
      <c r="B14" s="9" t="s">
        <v>18</v>
      </c>
      <c r="C14" s="3">
        <v>333093</v>
      </c>
      <c r="D14" s="10">
        <f t="shared" si="2"/>
        <v>0.16372381949008125</v>
      </c>
    </row>
    <row r="15" spans="2:14" ht="14.45" x14ac:dyDescent="0.35">
      <c r="B15" s="9" t="s">
        <v>19</v>
      </c>
      <c r="C15" s="3">
        <v>340931</v>
      </c>
      <c r="D15" s="10">
        <f t="shared" si="2"/>
        <v>0.16757639909146363</v>
      </c>
    </row>
    <row r="16" spans="2:14" ht="14.45" x14ac:dyDescent="0.35">
      <c r="B16" s="9" t="s">
        <v>20</v>
      </c>
      <c r="C16" s="3">
        <v>297962</v>
      </c>
      <c r="D16" s="10">
        <f t="shared" si="2"/>
        <v>0.1464560249026656</v>
      </c>
    </row>
    <row r="17" spans="2:4" ht="14.45" x14ac:dyDescent="0.35">
      <c r="B17" s="9" t="s">
        <v>21</v>
      </c>
      <c r="C17" s="3">
        <v>184402</v>
      </c>
      <c r="D17" s="10">
        <f t="shared" si="2"/>
        <v>9.0638349534844509E-2</v>
      </c>
    </row>
    <row r="18" spans="2:4" ht="14.45" x14ac:dyDescent="0.35">
      <c r="B18" s="9" t="s">
        <v>22</v>
      </c>
      <c r="C18" s="3">
        <v>90173</v>
      </c>
      <c r="D18" s="10">
        <f t="shared" si="2"/>
        <v>4.4322360346447078E-2</v>
      </c>
    </row>
    <row r="19" spans="2:4" ht="14.45" x14ac:dyDescent="0.35">
      <c r="B19" s="9" t="s">
        <v>23</v>
      </c>
      <c r="C19" s="3">
        <v>251629</v>
      </c>
      <c r="D19" s="10">
        <f t="shared" si="2"/>
        <v>0.12368215775915331</v>
      </c>
    </row>
    <row r="20" spans="2:4" ht="14.45" x14ac:dyDescent="0.35">
      <c r="B20" s="9" t="s">
        <v>24</v>
      </c>
      <c r="C20" s="3">
        <v>107034</v>
      </c>
      <c r="D20" s="10">
        <f t="shared" si="2"/>
        <v>5.2609977679811216E-2</v>
      </c>
    </row>
    <row r="21" spans="2:4" x14ac:dyDescent="0.25">
      <c r="B21" s="9" t="s">
        <v>25</v>
      </c>
      <c r="C21" s="3">
        <v>35246</v>
      </c>
      <c r="D21" s="10">
        <f t="shared" si="2"/>
        <v>1.7324320060005477E-2</v>
      </c>
    </row>
    <row r="22" spans="2:4" x14ac:dyDescent="0.25">
      <c r="B22" s="9" t="s">
        <v>26</v>
      </c>
      <c r="C22" s="3">
        <v>10069</v>
      </c>
      <c r="D22" s="10">
        <f t="shared" si="2"/>
        <v>4.9491737696247843E-3</v>
      </c>
    </row>
    <row r="23" spans="2:4" x14ac:dyDescent="0.25">
      <c r="B23" s="13" t="s">
        <v>27</v>
      </c>
      <c r="C23" s="14">
        <f>SUM(C11:C22)</f>
        <v>2034481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2034481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F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0.28515625" customWidth="1"/>
    <col min="9" max="9" width="10.28515625" customWidth="1"/>
    <col min="13" max="13" width="10.5703125" bestFit="1" customWidth="1"/>
  </cols>
  <sheetData>
    <row r="2" spans="2:14" ht="14.45" x14ac:dyDescent="0.35">
      <c r="C2" s="7" t="s">
        <v>30</v>
      </c>
      <c r="D2" t="s">
        <v>41</v>
      </c>
      <c r="E2" t="s">
        <v>42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1484214</v>
      </c>
      <c r="E5" s="3">
        <v>913860</v>
      </c>
      <c r="F5" s="3">
        <v>5837</v>
      </c>
      <c r="G5" s="3">
        <v>3757</v>
      </c>
      <c r="H5" s="3">
        <v>31138</v>
      </c>
      <c r="I5" s="3">
        <f>SUM(E5:H5)</f>
        <v>954592</v>
      </c>
      <c r="J5" s="5">
        <f>E5/D5</f>
        <v>0.61571983554932108</v>
      </c>
      <c r="L5" s="1" t="s">
        <v>11</v>
      </c>
      <c r="M5" s="3">
        <v>1783566</v>
      </c>
      <c r="N5" s="5">
        <f>M5/M7</f>
        <v>0.90372253020784088</v>
      </c>
    </row>
    <row r="6" spans="2:14" ht="14.45" x14ac:dyDescent="0.35">
      <c r="C6" s="2" t="s">
        <v>9</v>
      </c>
      <c r="D6" s="3">
        <v>1480002</v>
      </c>
      <c r="E6" s="3">
        <v>976237</v>
      </c>
      <c r="F6" s="3">
        <v>5323</v>
      </c>
      <c r="G6" s="3">
        <v>3575</v>
      </c>
      <c r="H6" s="3">
        <v>33850</v>
      </c>
      <c r="I6" s="3">
        <f>SUM(E6:H6)</f>
        <v>1018985</v>
      </c>
      <c r="J6" s="5">
        <f t="shared" ref="J6:J7" si="0">E6/D6</f>
        <v>0.65961870321796867</v>
      </c>
      <c r="L6" s="1" t="s">
        <v>12</v>
      </c>
      <c r="M6" s="3">
        <v>190011</v>
      </c>
      <c r="N6" s="5">
        <f>M6/M7</f>
        <v>9.6277469792159107E-2</v>
      </c>
    </row>
    <row r="7" spans="2:14" ht="14.45" x14ac:dyDescent="0.35">
      <c r="C7" s="2" t="s">
        <v>6</v>
      </c>
      <c r="D7" s="3">
        <f>SUM(D5:D6)</f>
        <v>2964216</v>
      </c>
      <c r="E7" s="3">
        <f t="shared" ref="E7:I7" si="1">SUM(E5:E6)</f>
        <v>1890097</v>
      </c>
      <c r="F7" s="3">
        <f t="shared" si="1"/>
        <v>11160</v>
      </c>
      <c r="G7" s="3">
        <f t="shared" si="1"/>
        <v>7332</v>
      </c>
      <c r="H7" s="3">
        <f t="shared" si="1"/>
        <v>64988</v>
      </c>
      <c r="I7" s="3">
        <f t="shared" si="1"/>
        <v>1973577</v>
      </c>
      <c r="J7" s="5">
        <f t="shared" si="0"/>
        <v>0.63763808035581748</v>
      </c>
      <c r="L7" s="1" t="s">
        <v>6</v>
      </c>
      <c r="M7" s="3">
        <f>SUM(M5:M6)</f>
        <v>1973577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54602</v>
      </c>
      <c r="D11" s="10">
        <f>C11/C$23</f>
        <v>3.0613949806174819E-2</v>
      </c>
    </row>
    <row r="12" spans="2:14" ht="14.45" x14ac:dyDescent="0.35">
      <c r="B12" s="9" t="s">
        <v>16</v>
      </c>
      <c r="C12" s="3">
        <v>80632</v>
      </c>
      <c r="D12" s="10">
        <f t="shared" ref="D12:D22" si="2">C12/C$23</f>
        <v>4.520830740213707E-2</v>
      </c>
    </row>
    <row r="13" spans="2:14" ht="14.45" x14ac:dyDescent="0.35">
      <c r="B13" s="9" t="s">
        <v>17</v>
      </c>
      <c r="C13" s="3">
        <v>258295</v>
      </c>
      <c r="D13" s="10">
        <f t="shared" si="2"/>
        <v>0.14481942355931882</v>
      </c>
    </row>
    <row r="14" spans="2:14" ht="14.45" x14ac:dyDescent="0.35">
      <c r="B14" s="9" t="s">
        <v>18</v>
      </c>
      <c r="C14" s="3">
        <v>430373</v>
      </c>
      <c r="D14" s="10">
        <f t="shared" si="2"/>
        <v>0.24129917255655242</v>
      </c>
    </row>
    <row r="15" spans="2:14" ht="14.45" x14ac:dyDescent="0.35">
      <c r="B15" s="9" t="s">
        <v>19</v>
      </c>
      <c r="C15" s="3">
        <v>219168</v>
      </c>
      <c r="D15" s="10">
        <f t="shared" si="2"/>
        <v>0.12288191185523832</v>
      </c>
    </row>
    <row r="16" spans="2:14" ht="14.45" x14ac:dyDescent="0.35">
      <c r="B16" s="9" t="s">
        <v>20</v>
      </c>
      <c r="C16" s="3">
        <v>233016</v>
      </c>
      <c r="D16" s="10">
        <f t="shared" si="2"/>
        <v>0.13064613252327079</v>
      </c>
    </row>
    <row r="17" spans="2:4" ht="14.45" x14ac:dyDescent="0.35">
      <c r="B17" s="9" t="s">
        <v>21</v>
      </c>
      <c r="C17" s="3">
        <v>142259</v>
      </c>
      <c r="D17" s="10">
        <f t="shared" si="2"/>
        <v>7.976099566822871E-2</v>
      </c>
    </row>
    <row r="18" spans="2:4" ht="14.45" x14ac:dyDescent="0.35">
      <c r="B18" s="9" t="s">
        <v>22</v>
      </c>
      <c r="C18" s="3">
        <v>100299</v>
      </c>
      <c r="D18" s="10">
        <f t="shared" si="2"/>
        <v>5.6235093066362554E-2</v>
      </c>
    </row>
    <row r="19" spans="2:4" ht="14.45" x14ac:dyDescent="0.35">
      <c r="B19" s="9" t="s">
        <v>23</v>
      </c>
      <c r="C19" s="3">
        <v>114204</v>
      </c>
      <c r="D19" s="10">
        <f t="shared" si="2"/>
        <v>6.4031272181685459E-2</v>
      </c>
    </row>
    <row r="20" spans="2:4" ht="14.45" x14ac:dyDescent="0.35">
      <c r="B20" s="9" t="s">
        <v>24</v>
      </c>
      <c r="C20" s="3">
        <v>110823</v>
      </c>
      <c r="D20" s="10">
        <f t="shared" si="2"/>
        <v>6.2135631650300581E-2</v>
      </c>
    </row>
    <row r="21" spans="2:4" x14ac:dyDescent="0.25">
      <c r="B21" s="9" t="s">
        <v>25</v>
      </c>
      <c r="C21" s="3">
        <v>25317</v>
      </c>
      <c r="D21" s="10">
        <f t="shared" si="2"/>
        <v>1.4194596667574959E-2</v>
      </c>
    </row>
    <row r="22" spans="2:4" x14ac:dyDescent="0.25">
      <c r="B22" s="9" t="s">
        <v>26</v>
      </c>
      <c r="C22" s="3">
        <v>14578</v>
      </c>
      <c r="D22" s="10">
        <f t="shared" si="2"/>
        <v>8.1735130631554985E-3</v>
      </c>
    </row>
    <row r="23" spans="2:4" x14ac:dyDescent="0.25">
      <c r="B23" s="13" t="s">
        <v>27</v>
      </c>
      <c r="C23" s="14">
        <f>SUM(C11:C22)</f>
        <v>1783566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1783566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F1" workbookViewId="0">
      <selection activeCell="K34" sqref="K34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5703125" bestFit="1" customWidth="1"/>
    <col min="5" max="5" width="10.5703125" customWidth="1"/>
    <col min="9" max="9" width="10.7109375" customWidth="1"/>
    <col min="13" max="13" width="10.5703125" bestFit="1" customWidth="1"/>
  </cols>
  <sheetData>
    <row r="2" spans="2:14" ht="14.45" x14ac:dyDescent="0.35">
      <c r="C2" s="7" t="s">
        <v>30</v>
      </c>
      <c r="D2" t="s">
        <v>43</v>
      </c>
      <c r="E2" t="s">
        <v>55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1027439</v>
      </c>
      <c r="E5" s="3">
        <v>693359</v>
      </c>
      <c r="F5" s="3">
        <v>1235</v>
      </c>
      <c r="G5" s="3">
        <v>5597</v>
      </c>
      <c r="H5" s="3">
        <v>27129</v>
      </c>
      <c r="I5" s="3">
        <f>SUM(E5:H5)</f>
        <v>727320</v>
      </c>
      <c r="J5" s="5">
        <f>E5/D5</f>
        <v>0.67484201008527023</v>
      </c>
      <c r="L5" s="1" t="s">
        <v>11</v>
      </c>
      <c r="M5" s="3">
        <v>1252461</v>
      </c>
      <c r="N5" s="5">
        <f>M5/M7</f>
        <v>0.86106365469481649</v>
      </c>
    </row>
    <row r="6" spans="2:14" ht="14.45" x14ac:dyDescent="0.35">
      <c r="C6" s="2" t="s">
        <v>9</v>
      </c>
      <c r="D6" s="3">
        <v>1008499</v>
      </c>
      <c r="E6" s="3">
        <v>692071</v>
      </c>
      <c r="F6" s="3">
        <v>986</v>
      </c>
      <c r="G6" s="3">
        <v>4872</v>
      </c>
      <c r="H6" s="3">
        <v>29302</v>
      </c>
      <c r="I6" s="3">
        <f>SUM(E6:H6)</f>
        <v>727231</v>
      </c>
      <c r="J6" s="5">
        <f t="shared" ref="J6:J7" si="0">E6/D6</f>
        <v>0.68623865764864422</v>
      </c>
      <c r="L6" s="1" t="s">
        <v>12</v>
      </c>
      <c r="M6" s="3">
        <v>202090</v>
      </c>
      <c r="N6" s="5">
        <f>M6/M7</f>
        <v>0.13893634530518353</v>
      </c>
    </row>
    <row r="7" spans="2:14" ht="14.45" x14ac:dyDescent="0.35">
      <c r="C7" s="2" t="s">
        <v>6</v>
      </c>
      <c r="D7" s="3">
        <f>SUM(D5:D6)</f>
        <v>2035938</v>
      </c>
      <c r="E7" s="3">
        <f t="shared" ref="E7:I7" si="1">SUM(E5:E6)</f>
        <v>1385430</v>
      </c>
      <c r="F7" s="3">
        <f t="shared" si="1"/>
        <v>2221</v>
      </c>
      <c r="G7" s="3">
        <f t="shared" si="1"/>
        <v>10469</v>
      </c>
      <c r="H7" s="3">
        <f t="shared" si="1"/>
        <v>56431</v>
      </c>
      <c r="I7" s="3">
        <f t="shared" si="1"/>
        <v>1454551</v>
      </c>
      <c r="J7" s="5">
        <f t="shared" si="0"/>
        <v>0.68048732328784078</v>
      </c>
      <c r="L7" s="1" t="s">
        <v>6</v>
      </c>
      <c r="M7" s="3">
        <f>SUM(M5:M6)</f>
        <v>1454551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52019</v>
      </c>
      <c r="D11" s="10">
        <f>C11/C$23</f>
        <v>4.1533428985014303E-2</v>
      </c>
    </row>
    <row r="12" spans="2:14" ht="14.45" x14ac:dyDescent="0.35">
      <c r="B12" s="9" t="s">
        <v>16</v>
      </c>
      <c r="C12" s="3">
        <v>71152</v>
      </c>
      <c r="D12" s="10">
        <f t="shared" ref="D12:D22" si="2">C12/C$23</f>
        <v>5.6809752958375551E-2</v>
      </c>
    </row>
    <row r="13" spans="2:14" ht="14.45" x14ac:dyDescent="0.35">
      <c r="B13" s="9" t="s">
        <v>17</v>
      </c>
      <c r="C13" s="3">
        <v>130140</v>
      </c>
      <c r="D13" s="10">
        <f t="shared" si="2"/>
        <v>0.10390742705760898</v>
      </c>
    </row>
    <row r="14" spans="2:14" ht="14.45" x14ac:dyDescent="0.35">
      <c r="B14" s="9" t="s">
        <v>18</v>
      </c>
      <c r="C14" s="3">
        <v>252432</v>
      </c>
      <c r="D14" s="10">
        <f t="shared" si="2"/>
        <v>0.20154879074078955</v>
      </c>
    </row>
    <row r="15" spans="2:14" ht="14.45" x14ac:dyDescent="0.35">
      <c r="B15" s="9" t="s">
        <v>19</v>
      </c>
      <c r="C15" s="3">
        <v>183345</v>
      </c>
      <c r="D15" s="10">
        <f t="shared" si="2"/>
        <v>0.14638779171567018</v>
      </c>
    </row>
    <row r="16" spans="2:14" ht="14.45" x14ac:dyDescent="0.35">
      <c r="B16" s="9" t="s">
        <v>20</v>
      </c>
      <c r="C16" s="3">
        <v>160099</v>
      </c>
      <c r="D16" s="10">
        <f t="shared" si="2"/>
        <v>0.12782753315272891</v>
      </c>
    </row>
    <row r="17" spans="2:4" ht="14.45" x14ac:dyDescent="0.35">
      <c r="B17" s="9" t="s">
        <v>21</v>
      </c>
      <c r="C17" s="3">
        <v>127743</v>
      </c>
      <c r="D17" s="10">
        <f t="shared" si="2"/>
        <v>0.10199359501014403</v>
      </c>
    </row>
    <row r="18" spans="2:4" ht="14.45" x14ac:dyDescent="0.35">
      <c r="B18" s="9" t="s">
        <v>22</v>
      </c>
      <c r="C18" s="3">
        <v>82407</v>
      </c>
      <c r="D18" s="10">
        <f t="shared" si="2"/>
        <v>6.5796060715663005E-2</v>
      </c>
    </row>
    <row r="19" spans="2:4" ht="14.45" x14ac:dyDescent="0.35">
      <c r="B19" s="9" t="s">
        <v>23</v>
      </c>
      <c r="C19" s="3">
        <v>93351</v>
      </c>
      <c r="D19" s="10">
        <f t="shared" si="2"/>
        <v>7.4534057347893465E-2</v>
      </c>
    </row>
    <row r="20" spans="2:4" ht="14.45" x14ac:dyDescent="0.35">
      <c r="B20" s="9" t="s">
        <v>24</v>
      </c>
      <c r="C20" s="3">
        <v>64113</v>
      </c>
      <c r="D20" s="10">
        <f t="shared" si="2"/>
        <v>5.1189617880317229E-2</v>
      </c>
    </row>
    <row r="21" spans="2:4" x14ac:dyDescent="0.25">
      <c r="B21" s="9" t="s">
        <v>25</v>
      </c>
      <c r="C21" s="3">
        <v>28505</v>
      </c>
      <c r="D21" s="10">
        <f t="shared" si="2"/>
        <v>2.2759191703374395E-2</v>
      </c>
    </row>
    <row r="22" spans="2:4" x14ac:dyDescent="0.25">
      <c r="B22" s="9" t="s">
        <v>26</v>
      </c>
      <c r="C22" s="3">
        <v>7155</v>
      </c>
      <c r="D22" s="10">
        <f t="shared" si="2"/>
        <v>5.7127527324204105E-3</v>
      </c>
    </row>
    <row r="23" spans="2:4" x14ac:dyDescent="0.25">
      <c r="B23" s="13" t="s">
        <v>27</v>
      </c>
      <c r="C23" s="14">
        <f>SUM(C11:C22)</f>
        <v>1252461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1252461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F1" workbookViewId="0">
      <selection activeCell="N12" sqref="N1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0.28515625" customWidth="1"/>
    <col min="9" max="9" width="10.7109375" customWidth="1"/>
    <col min="13" max="13" width="11.5703125" bestFit="1" customWidth="1"/>
  </cols>
  <sheetData>
    <row r="2" spans="2:14" ht="14.45" x14ac:dyDescent="0.35">
      <c r="C2" s="7" t="s">
        <v>30</v>
      </c>
      <c r="D2" t="s">
        <v>44</v>
      </c>
      <c r="E2" t="s">
        <v>56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1150840</v>
      </c>
      <c r="E5" s="3">
        <v>814355</v>
      </c>
      <c r="F5" s="3">
        <v>1557</v>
      </c>
      <c r="G5" s="3">
        <v>3588</v>
      </c>
      <c r="H5" s="3">
        <v>25485</v>
      </c>
      <c r="I5" s="3">
        <f>SUM(E5:H5)</f>
        <v>844985</v>
      </c>
      <c r="J5" s="5">
        <f>E5/D5</f>
        <v>0.70761791387160677</v>
      </c>
      <c r="L5" s="1" t="s">
        <v>11</v>
      </c>
      <c r="M5" s="3">
        <v>1438560</v>
      </c>
      <c r="N5" s="5">
        <f>M5/M7</f>
        <v>0.84034958486651057</v>
      </c>
    </row>
    <row r="6" spans="2:14" ht="14.45" x14ac:dyDescent="0.35">
      <c r="C6" s="2" t="s">
        <v>9</v>
      </c>
      <c r="D6" s="3">
        <v>1148361</v>
      </c>
      <c r="E6" s="3">
        <v>833411</v>
      </c>
      <c r="F6" s="3">
        <v>1267</v>
      </c>
      <c r="G6" s="3">
        <v>3463</v>
      </c>
      <c r="H6" s="3">
        <v>28733</v>
      </c>
      <c r="I6" s="3">
        <f>SUM(E6:H6)</f>
        <v>866874</v>
      </c>
      <c r="J6" s="5">
        <f t="shared" ref="J6:J7" si="0">E6/D6</f>
        <v>0.72573955402525858</v>
      </c>
      <c r="L6" s="1" t="s">
        <v>12</v>
      </c>
      <c r="M6" s="3">
        <v>273299</v>
      </c>
      <c r="N6" s="5">
        <f>M6/M7</f>
        <v>0.15965041513348938</v>
      </c>
    </row>
    <row r="7" spans="2:14" ht="14.45" x14ac:dyDescent="0.35">
      <c r="C7" s="2" t="s">
        <v>6</v>
      </c>
      <c r="D7" s="3">
        <f>SUM(D5:D6)</f>
        <v>2299201</v>
      </c>
      <c r="E7" s="3">
        <f t="shared" ref="E7:I7" si="1">SUM(E5:E6)</f>
        <v>1647766</v>
      </c>
      <c r="F7" s="3">
        <f t="shared" si="1"/>
        <v>2824</v>
      </c>
      <c r="G7" s="3">
        <f t="shared" si="1"/>
        <v>7051</v>
      </c>
      <c r="H7" s="3">
        <f t="shared" si="1"/>
        <v>54218</v>
      </c>
      <c r="I7" s="3">
        <f t="shared" si="1"/>
        <v>1711859</v>
      </c>
      <c r="J7" s="5">
        <f t="shared" si="0"/>
        <v>0.71666896456638629</v>
      </c>
      <c r="L7" s="1" t="s">
        <v>6</v>
      </c>
      <c r="M7" s="3">
        <v>1711859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101325</v>
      </c>
      <c r="D11" s="10">
        <f>C11/C$23</f>
        <v>7.0435018351685016E-2</v>
      </c>
    </row>
    <row r="12" spans="2:14" ht="14.45" x14ac:dyDescent="0.35">
      <c r="B12" s="9" t="s">
        <v>16</v>
      </c>
      <c r="C12" s="3">
        <v>111477</v>
      </c>
      <c r="D12" s="10">
        <f t="shared" ref="D12:D22" si="2">C12/C$23</f>
        <v>7.7492075408742075E-2</v>
      </c>
    </row>
    <row r="13" spans="2:14" ht="14.45" x14ac:dyDescent="0.35">
      <c r="B13" s="9" t="s">
        <v>17</v>
      </c>
      <c r="C13" s="3">
        <v>97136</v>
      </c>
      <c r="D13" s="10">
        <f t="shared" si="2"/>
        <v>6.7523078634189743E-2</v>
      </c>
    </row>
    <row r="14" spans="2:14" ht="14.45" x14ac:dyDescent="0.35">
      <c r="B14" s="9" t="s">
        <v>18</v>
      </c>
      <c r="C14" s="3">
        <v>268683</v>
      </c>
      <c r="D14" s="10">
        <f t="shared" si="2"/>
        <v>0.18677218885552219</v>
      </c>
    </row>
    <row r="15" spans="2:14" ht="14.45" x14ac:dyDescent="0.35">
      <c r="B15" s="9" t="s">
        <v>19</v>
      </c>
      <c r="C15" s="3">
        <v>240614</v>
      </c>
      <c r="D15" s="10">
        <f t="shared" si="2"/>
        <v>0.16726031587142698</v>
      </c>
    </row>
    <row r="16" spans="2:14" ht="14.45" x14ac:dyDescent="0.35">
      <c r="B16" s="9" t="s">
        <v>20</v>
      </c>
      <c r="C16" s="3">
        <v>261423</v>
      </c>
      <c r="D16" s="10">
        <f t="shared" si="2"/>
        <v>0.18172547547547546</v>
      </c>
    </row>
    <row r="17" spans="2:4" ht="14.45" x14ac:dyDescent="0.35">
      <c r="B17" s="9" t="s">
        <v>21</v>
      </c>
      <c r="C17" s="3">
        <v>111177</v>
      </c>
      <c r="D17" s="10">
        <f t="shared" si="2"/>
        <v>7.7283533533533538E-2</v>
      </c>
    </row>
    <row r="18" spans="2:4" ht="14.45" x14ac:dyDescent="0.35">
      <c r="B18" s="9" t="s">
        <v>22</v>
      </c>
      <c r="C18" s="3">
        <v>61520</v>
      </c>
      <c r="D18" s="10">
        <f t="shared" si="2"/>
        <v>4.2764987209431657E-2</v>
      </c>
    </row>
    <row r="19" spans="2:4" ht="14.45" x14ac:dyDescent="0.35">
      <c r="B19" s="9" t="s">
        <v>23</v>
      </c>
      <c r="C19" s="3">
        <v>72669</v>
      </c>
      <c r="D19" s="10">
        <f t="shared" si="2"/>
        <v>5.0515098431765097E-2</v>
      </c>
    </row>
    <row r="20" spans="2:4" ht="14.45" x14ac:dyDescent="0.35">
      <c r="B20" s="9" t="s">
        <v>24</v>
      </c>
      <c r="C20" s="3">
        <v>72933</v>
      </c>
      <c r="D20" s="10">
        <f t="shared" si="2"/>
        <v>5.0698615281948613E-2</v>
      </c>
    </row>
    <row r="21" spans="2:4" x14ac:dyDescent="0.25">
      <c r="B21" s="9" t="s">
        <v>25</v>
      </c>
      <c r="C21" s="3">
        <v>30961</v>
      </c>
      <c r="D21" s="10">
        <f t="shared" si="2"/>
        <v>2.1522216661105549E-2</v>
      </c>
    </row>
    <row r="22" spans="2:4" x14ac:dyDescent="0.25">
      <c r="B22" s="9" t="s">
        <v>26</v>
      </c>
      <c r="C22" s="3">
        <v>8642</v>
      </c>
      <c r="D22" s="10">
        <f t="shared" si="2"/>
        <v>6.0073962851740631E-3</v>
      </c>
    </row>
    <row r="23" spans="2:4" x14ac:dyDescent="0.25">
      <c r="B23" s="13" t="s">
        <v>27</v>
      </c>
      <c r="C23" s="14">
        <f>SUM(C11:C22)</f>
        <v>1438560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1438560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G2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0.7109375" customWidth="1"/>
    <col min="13" max="13" width="10.5703125" bestFit="1" customWidth="1"/>
  </cols>
  <sheetData>
    <row r="2" spans="2:14" ht="14.45" x14ac:dyDescent="0.35">
      <c r="C2" s="7" t="s">
        <v>30</v>
      </c>
      <c r="D2" t="s">
        <v>46</v>
      </c>
      <c r="E2" t="s">
        <v>47</v>
      </c>
    </row>
    <row r="4" spans="2:14" ht="14.45" x14ac:dyDescent="0.3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t="14.45" x14ac:dyDescent="0.35">
      <c r="C5" s="2" t="s">
        <v>8</v>
      </c>
      <c r="D5" s="3">
        <v>1457249</v>
      </c>
      <c r="E5" s="3">
        <v>1079114</v>
      </c>
      <c r="F5" s="3">
        <v>1785</v>
      </c>
      <c r="G5" s="3">
        <v>2352</v>
      </c>
      <c r="H5" s="3">
        <v>7799</v>
      </c>
      <c r="I5" s="3">
        <f>SUM(E5:H5)</f>
        <v>1091050</v>
      </c>
      <c r="J5" s="5">
        <f>E5/D5</f>
        <v>0.74051448997391656</v>
      </c>
      <c r="L5" s="1" t="s">
        <v>11</v>
      </c>
      <c r="M5" s="3">
        <v>2005831</v>
      </c>
      <c r="N5" s="5">
        <f>M5/M7</f>
        <v>0.88059704768795266</v>
      </c>
    </row>
    <row r="6" spans="2:14" ht="14.45" x14ac:dyDescent="0.35">
      <c r="C6" s="2" t="s">
        <v>9</v>
      </c>
      <c r="D6" s="3">
        <v>1478167</v>
      </c>
      <c r="E6" s="3">
        <v>1174212</v>
      </c>
      <c r="F6" s="3">
        <v>1516</v>
      </c>
      <c r="G6" s="3">
        <v>2128</v>
      </c>
      <c r="H6" s="3">
        <v>8902</v>
      </c>
      <c r="I6" s="3">
        <f>SUM(E6:H6)</f>
        <v>1186758</v>
      </c>
      <c r="J6" s="5">
        <f t="shared" ref="J6:J7" si="0">E6/D6</f>
        <v>0.79437032486857029</v>
      </c>
      <c r="L6" s="1" t="s">
        <v>12</v>
      </c>
      <c r="M6" s="3">
        <v>271977</v>
      </c>
      <c r="N6" s="5">
        <f>M6/M7</f>
        <v>0.11940295231204737</v>
      </c>
    </row>
    <row r="7" spans="2:14" ht="14.45" x14ac:dyDescent="0.35">
      <c r="C7" s="2" t="s">
        <v>6</v>
      </c>
      <c r="D7" s="3">
        <f>SUM(D5:D6)</f>
        <v>2935416</v>
      </c>
      <c r="E7" s="3">
        <f t="shared" ref="E7:I7" si="1">SUM(E5:E6)</f>
        <v>2253326</v>
      </c>
      <c r="F7" s="3">
        <f t="shared" si="1"/>
        <v>3301</v>
      </c>
      <c r="G7" s="3">
        <f t="shared" si="1"/>
        <v>4480</v>
      </c>
      <c r="H7" s="3">
        <f t="shared" si="1"/>
        <v>16701</v>
      </c>
      <c r="I7" s="3">
        <f t="shared" si="1"/>
        <v>2277808</v>
      </c>
      <c r="J7" s="5">
        <f t="shared" si="0"/>
        <v>0.76763429783035864</v>
      </c>
      <c r="L7" s="1" t="s">
        <v>6</v>
      </c>
      <c r="M7" s="3">
        <f>SUM(M5:M6)</f>
        <v>2277808</v>
      </c>
      <c r="N7" s="5">
        <v>1</v>
      </c>
    </row>
    <row r="10" spans="2:14" ht="14.45" x14ac:dyDescent="0.35">
      <c r="B10" s="11" t="s">
        <v>13</v>
      </c>
      <c r="C10" s="12" t="s">
        <v>14</v>
      </c>
      <c r="D10" s="11" t="s">
        <v>7</v>
      </c>
    </row>
    <row r="11" spans="2:14" ht="14.45" x14ac:dyDescent="0.35">
      <c r="B11" s="9" t="s">
        <v>15</v>
      </c>
      <c r="C11" s="3">
        <v>117649</v>
      </c>
      <c r="D11" s="10">
        <f>C11/C$23</f>
        <v>5.86542852641634E-2</v>
      </c>
    </row>
    <row r="12" spans="2:14" ht="14.45" x14ac:dyDescent="0.35">
      <c r="B12" s="9" t="s">
        <v>16</v>
      </c>
      <c r="C12" s="3">
        <v>150819</v>
      </c>
      <c r="D12" s="10">
        <f t="shared" ref="D12:D22" si="2">C12/C$23</f>
        <v>7.5191294862309577E-2</v>
      </c>
    </row>
    <row r="13" spans="2:14" ht="14.45" x14ac:dyDescent="0.35">
      <c r="B13" s="9" t="s">
        <v>17</v>
      </c>
      <c r="C13" s="3">
        <v>179702</v>
      </c>
      <c r="D13" s="10">
        <f t="shared" si="2"/>
        <v>8.9591006897982051E-2</v>
      </c>
    </row>
    <row r="14" spans="2:14" ht="14.45" x14ac:dyDescent="0.35">
      <c r="B14" s="9" t="s">
        <v>18</v>
      </c>
      <c r="C14" s="3">
        <v>503347</v>
      </c>
      <c r="D14" s="10">
        <f t="shared" si="2"/>
        <v>0.25094525686457897</v>
      </c>
    </row>
    <row r="15" spans="2:14" ht="14.45" x14ac:dyDescent="0.35">
      <c r="B15" s="9" t="s">
        <v>19</v>
      </c>
      <c r="C15" s="3">
        <v>296977</v>
      </c>
      <c r="D15" s="10">
        <f t="shared" si="2"/>
        <v>0.14805883326586247</v>
      </c>
    </row>
    <row r="16" spans="2:14" ht="14.45" x14ac:dyDescent="0.35">
      <c r="B16" s="9" t="s">
        <v>20</v>
      </c>
      <c r="C16" s="3">
        <v>204834</v>
      </c>
      <c r="D16" s="10">
        <f t="shared" si="2"/>
        <v>0.10212064588563988</v>
      </c>
    </row>
    <row r="17" spans="2:4" ht="14.45" x14ac:dyDescent="0.35">
      <c r="B17" s="9" t="s">
        <v>21</v>
      </c>
      <c r="C17" s="3">
        <v>172158</v>
      </c>
      <c r="D17" s="10">
        <f t="shared" si="2"/>
        <v>8.5829921567610795E-2</v>
      </c>
    </row>
    <row r="18" spans="2:4" ht="14.45" x14ac:dyDescent="0.35">
      <c r="B18" s="9" t="s">
        <v>22</v>
      </c>
      <c r="C18" s="3">
        <v>98380</v>
      </c>
      <c r="D18" s="10">
        <f t="shared" si="2"/>
        <v>4.9047663680000637E-2</v>
      </c>
    </row>
    <row r="19" spans="2:4" ht="14.45" x14ac:dyDescent="0.35">
      <c r="B19" s="9" t="s">
        <v>23</v>
      </c>
      <c r="C19" s="3">
        <v>141198</v>
      </c>
      <c r="D19" s="10">
        <f t="shared" si="2"/>
        <v>7.0394714538409536E-2</v>
      </c>
    </row>
    <row r="20" spans="2:4" ht="14.45" x14ac:dyDescent="0.35">
      <c r="B20" s="9" t="s">
        <v>24</v>
      </c>
      <c r="C20" s="3">
        <v>101483</v>
      </c>
      <c r="D20" s="10">
        <f t="shared" si="2"/>
        <v>5.0594674255311084E-2</v>
      </c>
    </row>
    <row r="21" spans="2:4" x14ac:dyDescent="0.25">
      <c r="B21" s="9" t="s">
        <v>25</v>
      </c>
      <c r="C21" s="3">
        <v>25194</v>
      </c>
      <c r="D21" s="10">
        <f t="shared" si="2"/>
        <v>1.256054928597211E-2</v>
      </c>
    </row>
    <row r="22" spans="2:4" x14ac:dyDescent="0.25">
      <c r="B22" s="9" t="s">
        <v>26</v>
      </c>
      <c r="C22" s="3">
        <v>14063</v>
      </c>
      <c r="D22" s="10">
        <f t="shared" si="2"/>
        <v>7.0111536321594732E-3</v>
      </c>
    </row>
    <row r="23" spans="2:4" x14ac:dyDescent="0.25">
      <c r="B23" s="13" t="s">
        <v>27</v>
      </c>
      <c r="C23" s="14">
        <f>SUM(C11:C22)</f>
        <v>2005804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2005804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JABAR-1</vt:lpstr>
      <vt:lpstr>JABAR-2</vt:lpstr>
      <vt:lpstr>JABAR-3</vt:lpstr>
      <vt:lpstr>JABAR-4</vt:lpstr>
      <vt:lpstr>JABAR-5</vt:lpstr>
      <vt:lpstr>JABAR-6</vt:lpstr>
      <vt:lpstr>JABAR-7</vt:lpstr>
      <vt:lpstr>JABAR-8</vt:lpstr>
      <vt:lpstr>JABAR-9</vt:lpstr>
      <vt:lpstr>JABAR-10</vt:lpstr>
      <vt:lpstr>JABAR-11</vt:lpstr>
      <vt:lpstr>JABAR-12</vt:lpstr>
      <vt:lpstr>REKAP-JABAR</vt:lpstr>
      <vt:lpstr>JABAR-GRAF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2020-07-08T04:15:46Z</dcterms:created>
  <dcterms:modified xsi:type="dcterms:W3CDTF">2020-07-09T04:08:25Z</dcterms:modified>
</cp:coreProperties>
</file>