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BI\Documents\2014-PEMILU-JABAR\2014-Pilpres\"/>
    </mc:Choice>
  </mc:AlternateContent>
  <xr:revisionPtr revIDLastSave="0" documentId="8_{8CD01CBE-62E9-4217-AB64-A3FE0C58B86A}" xr6:coauthVersionLast="45" xr6:coauthVersionMax="45" xr10:uidLastSave="{00000000-0000-0000-0000-000000000000}"/>
  <bookViews>
    <workbookView xWindow="-120" yWindow="-120" windowWidth="20730" windowHeight="11160" tabRatio="867" xr2:uid="{00000000-000D-0000-FFFF-FFFF00000000}"/>
  </bookViews>
  <sheets>
    <sheet name="KOTA BANDUNG" sheetId="1" r:id="rId1"/>
    <sheet name="KOTA CIMAHI" sheetId="2" r:id="rId2"/>
    <sheet name="KAB.BANDUNG" sheetId="3" r:id="rId3"/>
    <sheet name="KAB.BANDUNG BARAT" sheetId="4" r:id="rId4"/>
    <sheet name="KAB.CIANJUR " sheetId="5" r:id="rId5"/>
    <sheet name="KOTA.BOGOR " sheetId="6" r:id="rId6"/>
    <sheet name="KAB. SUKABUMI " sheetId="7" r:id="rId7"/>
    <sheet name="KOTA.SUKABUMI" sheetId="8" r:id="rId8"/>
    <sheet name="KAB.BOGOR" sheetId="9" r:id="rId9"/>
    <sheet name="KOTA.DEPOK" sheetId="10" r:id="rId10"/>
    <sheet name="KOTA.BEKASI" sheetId="11" r:id="rId11"/>
    <sheet name="KAB.BEKASI" sheetId="12" r:id="rId12"/>
    <sheet name="KAB.KARAWANG" sheetId="13" r:id="rId13"/>
    <sheet name="KAB.PURWAKARTA" sheetId="14" r:id="rId14"/>
    <sheet name="INDRAMAYU" sheetId="15" r:id="rId15"/>
    <sheet name="KAB.CIREBON" sheetId="16" r:id="rId16"/>
    <sheet name="KOTA CIREBON" sheetId="17" r:id="rId17"/>
    <sheet name="KAB.SUBANG" sheetId="18" r:id="rId18"/>
    <sheet name="KAB.MAJALENGKA" sheetId="19" r:id="rId19"/>
    <sheet name="KAB.SUMEDANG" sheetId="20" r:id="rId20"/>
    <sheet name="KAB.KUNINGAN" sheetId="21" r:id="rId21"/>
    <sheet name="KAB.CIAMIS" sheetId="22" r:id="rId22"/>
    <sheet name="KOTA.BANJAR " sheetId="24" r:id="rId23"/>
    <sheet name="KAB.GARUT " sheetId="25" r:id="rId24"/>
    <sheet name="KAB.TASIKMALAYA" sheetId="26" r:id="rId25"/>
    <sheet name="KOTA.TASIKMALAYA " sheetId="27" r:id="rId26"/>
    <sheet name="REKAP" sheetId="28" r:id="rId27"/>
    <sheet name="JABAR-GRAFIK" sheetId="29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9" l="1"/>
  <c r="D17" i="1" l="1"/>
  <c r="H39" i="28" l="1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39" i="28" l="1"/>
  <c r="F38" i="28"/>
  <c r="G38" i="28" s="1"/>
  <c r="F37" i="28"/>
  <c r="G37" i="28" s="1"/>
  <c r="F36" i="28"/>
  <c r="G36" i="28" s="1"/>
  <c r="F35" i="28"/>
  <c r="G35" i="28" s="1"/>
  <c r="F34" i="28"/>
  <c r="G34" i="28" s="1"/>
  <c r="F33" i="28"/>
  <c r="G33" i="28" s="1"/>
  <c r="F32" i="28"/>
  <c r="G32" i="28" s="1"/>
  <c r="F31" i="28"/>
  <c r="G31" i="28" s="1"/>
  <c r="F30" i="28"/>
  <c r="G30" i="28" s="1"/>
  <c r="F29" i="28"/>
  <c r="G29" i="28" s="1"/>
  <c r="F28" i="28"/>
  <c r="G28" i="28" s="1"/>
  <c r="F27" i="28"/>
  <c r="G27" i="28" s="1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9" i="28"/>
  <c r="G19" i="28" s="1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D38" i="28"/>
  <c r="E38" i="28" s="1"/>
  <c r="D37" i="28"/>
  <c r="E37" i="28" s="1"/>
  <c r="D36" i="28"/>
  <c r="E36" i="28" s="1"/>
  <c r="D35" i="28"/>
  <c r="E35" i="28" s="1"/>
  <c r="D34" i="28"/>
  <c r="E34" i="28" s="1"/>
  <c r="D33" i="28"/>
  <c r="E33" i="28" s="1"/>
  <c r="D32" i="28"/>
  <c r="E32" i="28" s="1"/>
  <c r="D31" i="28"/>
  <c r="E31" i="28" s="1"/>
  <c r="D30" i="28"/>
  <c r="E30" i="28" s="1"/>
  <c r="D29" i="28"/>
  <c r="E29" i="28" s="1"/>
  <c r="D28" i="28"/>
  <c r="E28" i="28" s="1"/>
  <c r="D27" i="28"/>
  <c r="E27" i="28" s="1"/>
  <c r="D26" i="28"/>
  <c r="E26" i="28" s="1"/>
  <c r="D25" i="28"/>
  <c r="E25" i="28" s="1"/>
  <c r="D24" i="28"/>
  <c r="E24" i="28" s="1"/>
  <c r="D23" i="28"/>
  <c r="E23" i="28" s="1"/>
  <c r="D22" i="28"/>
  <c r="E22" i="28" s="1"/>
  <c r="D21" i="28"/>
  <c r="E21" i="28" s="1"/>
  <c r="D20" i="28"/>
  <c r="E20" i="28" s="1"/>
  <c r="D19" i="28"/>
  <c r="E19" i="28" s="1"/>
  <c r="D18" i="28"/>
  <c r="E18" i="28" s="1"/>
  <c r="D17" i="28"/>
  <c r="E17" i="28" s="1"/>
  <c r="D16" i="28"/>
  <c r="E16" i="28" s="1"/>
  <c r="D13" i="28"/>
  <c r="D15" i="28"/>
  <c r="E15" i="28" s="1"/>
  <c r="D14" i="28"/>
  <c r="E14" i="28" s="1"/>
  <c r="D20" i="26"/>
  <c r="E13" i="28" l="1"/>
  <c r="D39" i="28"/>
  <c r="E39" i="28" s="1"/>
  <c r="F39" i="28"/>
  <c r="G39" i="28" s="1"/>
  <c r="G13" i="28"/>
  <c r="D17" i="27"/>
  <c r="E15" i="27" s="1"/>
  <c r="L7" i="27"/>
  <c r="G7" i="27"/>
  <c r="F7" i="27"/>
  <c r="E7" i="27"/>
  <c r="D7" i="27"/>
  <c r="C7" i="27"/>
  <c r="M6" i="27"/>
  <c r="I6" i="27"/>
  <c r="H6" i="27"/>
  <c r="I5" i="27"/>
  <c r="H5" i="27"/>
  <c r="H7" i="27" s="1"/>
  <c r="E18" i="26"/>
  <c r="E16" i="26"/>
  <c r="L7" i="26"/>
  <c r="G7" i="26"/>
  <c r="F7" i="26"/>
  <c r="E7" i="26"/>
  <c r="D7" i="26"/>
  <c r="C7" i="26"/>
  <c r="I6" i="26"/>
  <c r="H6" i="26"/>
  <c r="I5" i="26"/>
  <c r="H5" i="26"/>
  <c r="H7" i="26" s="1"/>
  <c r="D17" i="25"/>
  <c r="E15" i="25" s="1"/>
  <c r="L7" i="25"/>
  <c r="G7" i="25"/>
  <c r="F7" i="25"/>
  <c r="E7" i="25"/>
  <c r="D7" i="25"/>
  <c r="C7" i="25"/>
  <c r="I6" i="25"/>
  <c r="H6" i="25"/>
  <c r="I5" i="25"/>
  <c r="H5" i="25"/>
  <c r="D17" i="24"/>
  <c r="E15" i="24" s="1"/>
  <c r="L7" i="24"/>
  <c r="M6" i="24" s="1"/>
  <c r="G7" i="24"/>
  <c r="F7" i="24"/>
  <c r="E7" i="24"/>
  <c r="D7" i="24"/>
  <c r="C7" i="24"/>
  <c r="I6" i="24"/>
  <c r="H6" i="24"/>
  <c r="I5" i="24"/>
  <c r="H5" i="24"/>
  <c r="D17" i="22"/>
  <c r="E15" i="22" s="1"/>
  <c r="L7" i="22"/>
  <c r="M6" i="22" s="1"/>
  <c r="G7" i="22"/>
  <c r="F7" i="22"/>
  <c r="E7" i="22"/>
  <c r="D7" i="22"/>
  <c r="I7" i="22" s="1"/>
  <c r="C7" i="22"/>
  <c r="I6" i="22"/>
  <c r="H6" i="22"/>
  <c r="I5" i="22"/>
  <c r="H5" i="22"/>
  <c r="D17" i="21"/>
  <c r="E15" i="21" s="1"/>
  <c r="L7" i="21"/>
  <c r="G7" i="21"/>
  <c r="F7" i="21"/>
  <c r="E7" i="21"/>
  <c r="D7" i="21"/>
  <c r="I7" i="21" s="1"/>
  <c r="C7" i="21"/>
  <c r="I6" i="21"/>
  <c r="H6" i="21"/>
  <c r="I5" i="21"/>
  <c r="H5" i="21"/>
  <c r="D17" i="20"/>
  <c r="E15" i="20" s="1"/>
  <c r="L7" i="20"/>
  <c r="G7" i="20"/>
  <c r="F7" i="20"/>
  <c r="E7" i="20"/>
  <c r="D7" i="20"/>
  <c r="C7" i="20"/>
  <c r="I6" i="20"/>
  <c r="H6" i="20"/>
  <c r="I5" i="20"/>
  <c r="H5" i="20"/>
  <c r="D17" i="19"/>
  <c r="E15" i="19" s="1"/>
  <c r="L7" i="19"/>
  <c r="G7" i="19"/>
  <c r="F7" i="19"/>
  <c r="E7" i="19"/>
  <c r="D7" i="19"/>
  <c r="I7" i="19" s="1"/>
  <c r="C7" i="19"/>
  <c r="I6" i="19"/>
  <c r="H6" i="19"/>
  <c r="I5" i="19"/>
  <c r="H5" i="19"/>
  <c r="D17" i="18"/>
  <c r="E15" i="18" s="1"/>
  <c r="L7" i="18"/>
  <c r="G7" i="18"/>
  <c r="F7" i="18"/>
  <c r="E7" i="18"/>
  <c r="D7" i="18"/>
  <c r="C7" i="18"/>
  <c r="I6" i="18"/>
  <c r="H6" i="18"/>
  <c r="I5" i="18"/>
  <c r="H5" i="18"/>
  <c r="D17" i="17"/>
  <c r="E15" i="17" s="1"/>
  <c r="E13" i="17"/>
  <c r="L7" i="17"/>
  <c r="G7" i="17"/>
  <c r="F7" i="17"/>
  <c r="E7" i="17"/>
  <c r="D7" i="17"/>
  <c r="C7" i="17"/>
  <c r="I6" i="17"/>
  <c r="H6" i="17"/>
  <c r="I5" i="17"/>
  <c r="H5" i="17"/>
  <c r="D17" i="16"/>
  <c r="E15" i="16" s="1"/>
  <c r="E13" i="16"/>
  <c r="L7" i="16"/>
  <c r="G7" i="16"/>
  <c r="F7" i="16"/>
  <c r="E7" i="16"/>
  <c r="D7" i="16"/>
  <c r="C7" i="16"/>
  <c r="I6" i="16"/>
  <c r="H6" i="16"/>
  <c r="I5" i="16"/>
  <c r="H5" i="16"/>
  <c r="D17" i="15"/>
  <c r="E15" i="15" s="1"/>
  <c r="E13" i="15"/>
  <c r="L7" i="15"/>
  <c r="M6" i="15" s="1"/>
  <c r="G7" i="15"/>
  <c r="F7" i="15"/>
  <c r="E7" i="15"/>
  <c r="D7" i="15"/>
  <c r="C7" i="15"/>
  <c r="I6" i="15"/>
  <c r="H6" i="15"/>
  <c r="I5" i="15"/>
  <c r="H5" i="15"/>
  <c r="D17" i="14"/>
  <c r="E15" i="14" s="1"/>
  <c r="E13" i="14"/>
  <c r="L7" i="14"/>
  <c r="M6" i="14" s="1"/>
  <c r="G7" i="14"/>
  <c r="F7" i="14"/>
  <c r="E7" i="14"/>
  <c r="D7" i="14"/>
  <c r="C7" i="14"/>
  <c r="I6" i="14"/>
  <c r="H6" i="14"/>
  <c r="I5" i="14"/>
  <c r="H5" i="14"/>
  <c r="D17" i="13"/>
  <c r="E15" i="13" s="1"/>
  <c r="L7" i="13"/>
  <c r="G7" i="13"/>
  <c r="F7" i="13"/>
  <c r="E7" i="13"/>
  <c r="D7" i="13"/>
  <c r="I7" i="13" s="1"/>
  <c r="C7" i="13"/>
  <c r="I6" i="13"/>
  <c r="H6" i="13"/>
  <c r="I5" i="13"/>
  <c r="H5" i="13"/>
  <c r="D17" i="12"/>
  <c r="E15" i="12" s="1"/>
  <c r="E13" i="12"/>
  <c r="L7" i="12"/>
  <c r="C27" i="28" s="1"/>
  <c r="G7" i="12"/>
  <c r="F7" i="12"/>
  <c r="E7" i="12"/>
  <c r="D7" i="12"/>
  <c r="C7" i="12"/>
  <c r="M6" i="12"/>
  <c r="I6" i="12"/>
  <c r="H6" i="12"/>
  <c r="M5" i="12"/>
  <c r="I5" i="12"/>
  <c r="H5" i="12"/>
  <c r="H7" i="12" s="1"/>
  <c r="D17" i="11"/>
  <c r="E15" i="11" s="1"/>
  <c r="L7" i="11"/>
  <c r="M6" i="11" s="1"/>
  <c r="G7" i="11"/>
  <c r="F7" i="11"/>
  <c r="E7" i="11"/>
  <c r="D7" i="11"/>
  <c r="C7" i="11"/>
  <c r="I6" i="11"/>
  <c r="H6" i="11"/>
  <c r="I5" i="11"/>
  <c r="H5" i="11"/>
  <c r="D17" i="10"/>
  <c r="E15" i="10" s="1"/>
  <c r="L7" i="10"/>
  <c r="G7" i="10"/>
  <c r="F7" i="10"/>
  <c r="E7" i="10"/>
  <c r="D7" i="10"/>
  <c r="C7" i="10"/>
  <c r="M6" i="10"/>
  <c r="I6" i="10"/>
  <c r="H6" i="10"/>
  <c r="I5" i="10"/>
  <c r="H5" i="10"/>
  <c r="H7" i="10" s="1"/>
  <c r="D17" i="9"/>
  <c r="E15" i="9" s="1"/>
  <c r="L7" i="9"/>
  <c r="G7" i="9"/>
  <c r="F7" i="9"/>
  <c r="E7" i="9"/>
  <c r="D7" i="9"/>
  <c r="C7" i="9"/>
  <c r="I6" i="9"/>
  <c r="H6" i="9"/>
  <c r="I5" i="9"/>
  <c r="H5" i="9"/>
  <c r="D17" i="8"/>
  <c r="E15" i="8" s="1"/>
  <c r="L7" i="8"/>
  <c r="M6" i="8" s="1"/>
  <c r="G7" i="8"/>
  <c r="F7" i="8"/>
  <c r="E7" i="8"/>
  <c r="D7" i="8"/>
  <c r="C7" i="8"/>
  <c r="I6" i="8"/>
  <c r="H6" i="8"/>
  <c r="I5" i="8"/>
  <c r="H5" i="8"/>
  <c r="D17" i="7"/>
  <c r="E15" i="7" s="1"/>
  <c r="L7" i="7"/>
  <c r="M6" i="7" s="1"/>
  <c r="G7" i="7"/>
  <c r="F7" i="7"/>
  <c r="E7" i="7"/>
  <c r="D7" i="7"/>
  <c r="C7" i="7"/>
  <c r="I6" i="7"/>
  <c r="H6" i="7"/>
  <c r="I5" i="7"/>
  <c r="H5" i="7"/>
  <c r="D17" i="6"/>
  <c r="E15" i="6" s="1"/>
  <c r="L7" i="6"/>
  <c r="G7" i="6"/>
  <c r="F7" i="6"/>
  <c r="E7" i="6"/>
  <c r="D7" i="6"/>
  <c r="C7" i="6"/>
  <c r="I6" i="6"/>
  <c r="H6" i="6"/>
  <c r="I5" i="6"/>
  <c r="H5" i="6"/>
  <c r="D17" i="5"/>
  <c r="E15" i="5" s="1"/>
  <c r="L7" i="5"/>
  <c r="M6" i="5" s="1"/>
  <c r="G7" i="5"/>
  <c r="F7" i="5"/>
  <c r="E7" i="5"/>
  <c r="D7" i="5"/>
  <c r="C7" i="5"/>
  <c r="I6" i="5"/>
  <c r="H6" i="5"/>
  <c r="I5" i="5"/>
  <c r="H5" i="5"/>
  <c r="D17" i="4"/>
  <c r="E15" i="4" s="1"/>
  <c r="L7" i="4"/>
  <c r="M6" i="4" s="1"/>
  <c r="G7" i="4"/>
  <c r="F7" i="4"/>
  <c r="E7" i="4"/>
  <c r="D7" i="4"/>
  <c r="C7" i="4"/>
  <c r="I6" i="4"/>
  <c r="H6" i="4"/>
  <c r="I5" i="4"/>
  <c r="H5" i="4"/>
  <c r="D17" i="3"/>
  <c r="E15" i="3" s="1"/>
  <c r="L7" i="3"/>
  <c r="M6" i="3" s="1"/>
  <c r="G7" i="3"/>
  <c r="F7" i="3"/>
  <c r="E7" i="3"/>
  <c r="D7" i="3"/>
  <c r="C7" i="3"/>
  <c r="I6" i="3"/>
  <c r="H6" i="3"/>
  <c r="I5" i="3"/>
  <c r="H5" i="3"/>
  <c r="D17" i="2"/>
  <c r="E13" i="2" s="1"/>
  <c r="L7" i="2"/>
  <c r="C35" i="28" s="1"/>
  <c r="G7" i="2"/>
  <c r="F7" i="2"/>
  <c r="E7" i="2"/>
  <c r="D7" i="2"/>
  <c r="C7" i="2"/>
  <c r="I6" i="2"/>
  <c r="H6" i="2"/>
  <c r="I5" i="2"/>
  <c r="H5" i="2"/>
  <c r="H7" i="25" l="1"/>
  <c r="H7" i="24"/>
  <c r="H7" i="22"/>
  <c r="I7" i="20"/>
  <c r="H7" i="18"/>
  <c r="I7" i="18"/>
  <c r="H7" i="17"/>
  <c r="H7" i="16"/>
  <c r="I7" i="16"/>
  <c r="I7" i="12"/>
  <c r="E13" i="11"/>
  <c r="H7" i="11"/>
  <c r="I7" i="11"/>
  <c r="I7" i="10"/>
  <c r="I7" i="9"/>
  <c r="I7" i="8"/>
  <c r="H7" i="7"/>
  <c r="H7" i="6"/>
  <c r="I7" i="6"/>
  <c r="H7" i="5"/>
  <c r="H7" i="4"/>
  <c r="H7" i="3"/>
  <c r="H7" i="2"/>
  <c r="I7" i="2"/>
  <c r="M6" i="6"/>
  <c r="C29" i="28"/>
  <c r="M5" i="19"/>
  <c r="C22" i="28"/>
  <c r="M5" i="20"/>
  <c r="C23" i="28"/>
  <c r="M5" i="21"/>
  <c r="C20" i="28"/>
  <c r="M5" i="26"/>
  <c r="C18" i="28"/>
  <c r="E15" i="2"/>
  <c r="I7" i="3"/>
  <c r="M5" i="3"/>
  <c r="C16" i="28"/>
  <c r="I7" i="4"/>
  <c r="M5" i="4"/>
  <c r="C38" i="28"/>
  <c r="I7" i="5"/>
  <c r="M5" i="5"/>
  <c r="C15" i="28"/>
  <c r="E13" i="6"/>
  <c r="H7" i="8"/>
  <c r="H7" i="9"/>
  <c r="H7" i="14"/>
  <c r="E13" i="21"/>
  <c r="I7" i="24"/>
  <c r="M5" i="24"/>
  <c r="C37" i="28"/>
  <c r="I7" i="25"/>
  <c r="M6" i="25"/>
  <c r="C17" i="28"/>
  <c r="I7" i="27"/>
  <c r="M5" i="27"/>
  <c r="C36" i="28"/>
  <c r="M6" i="2"/>
  <c r="I7" i="7"/>
  <c r="M5" i="7"/>
  <c r="C14" i="28"/>
  <c r="M6" i="9"/>
  <c r="C13" i="28"/>
  <c r="M5" i="10"/>
  <c r="C34" i="28"/>
  <c r="H7" i="13"/>
  <c r="I7" i="14"/>
  <c r="H7" i="15"/>
  <c r="H7" i="19"/>
  <c r="M6" i="19"/>
  <c r="H7" i="20"/>
  <c r="M6" i="20"/>
  <c r="H7" i="21"/>
  <c r="M6" i="21"/>
  <c r="M5" i="22"/>
  <c r="C19" i="28"/>
  <c r="E13" i="24"/>
  <c r="E13" i="27"/>
  <c r="M5" i="15"/>
  <c r="C24" i="28"/>
  <c r="M6" i="16"/>
  <c r="C21" i="28"/>
  <c r="M6" i="17"/>
  <c r="C32" i="28"/>
  <c r="M6" i="18"/>
  <c r="C25" i="28"/>
  <c r="M5" i="2"/>
  <c r="E13" i="7"/>
  <c r="M5" i="8"/>
  <c r="C30" i="28"/>
  <c r="E13" i="10"/>
  <c r="M5" i="11"/>
  <c r="C33" i="28"/>
  <c r="M6" i="13"/>
  <c r="C28" i="28"/>
  <c r="M5" i="14"/>
  <c r="C26" i="28"/>
  <c r="I7" i="15"/>
  <c r="I7" i="17"/>
  <c r="E13" i="9"/>
  <c r="I7" i="26"/>
  <c r="M6" i="26"/>
  <c r="M5" i="25"/>
  <c r="E13" i="25"/>
  <c r="E13" i="22"/>
  <c r="E13" i="20"/>
  <c r="E13" i="19"/>
  <c r="M5" i="18"/>
  <c r="E13" i="18"/>
  <c r="M5" i="17"/>
  <c r="M5" i="16"/>
  <c r="M5" i="13"/>
  <c r="E13" i="13"/>
  <c r="M5" i="9"/>
  <c r="E13" i="8"/>
  <c r="M5" i="6"/>
  <c r="E13" i="5"/>
  <c r="E13" i="4"/>
  <c r="E13" i="3"/>
  <c r="H5" i="1"/>
  <c r="I5" i="1"/>
  <c r="L7" i="1"/>
  <c r="C31" i="28" s="1"/>
  <c r="H6" i="1"/>
  <c r="I6" i="1"/>
  <c r="C7" i="1"/>
  <c r="D7" i="1"/>
  <c r="E7" i="1"/>
  <c r="F7" i="1"/>
  <c r="G7" i="1"/>
  <c r="H7" i="1" l="1"/>
  <c r="C39" i="28"/>
  <c r="E13" i="1"/>
  <c r="E15" i="1"/>
  <c r="I7" i="1"/>
  <c r="M6" i="1"/>
  <c r="M5" i="1"/>
</calcChain>
</file>

<file path=xl/sharedStrings.xml><?xml version="1.0" encoding="utf-8"?>
<sst xmlns="http://schemas.openxmlformats.org/spreadsheetml/2006/main" count="669" uniqueCount="60">
  <si>
    <t>KAB/KOTA</t>
  </si>
  <si>
    <t>KOTA BANDUNG</t>
  </si>
  <si>
    <t>Pemilih</t>
  </si>
  <si>
    <t>DPT</t>
  </si>
  <si>
    <t>Memilih</t>
  </si>
  <si>
    <t>DPTb</t>
  </si>
  <si>
    <t>DPK</t>
  </si>
  <si>
    <t>DPKTb</t>
  </si>
  <si>
    <t>Jumlah</t>
  </si>
  <si>
    <t>%</t>
  </si>
  <si>
    <t>Surat Suara</t>
  </si>
  <si>
    <t>Laki-laki</t>
  </si>
  <si>
    <t>Suara Sah</t>
  </si>
  <si>
    <t>Perempuan</t>
  </si>
  <si>
    <t>Tidak Sah</t>
  </si>
  <si>
    <t xml:space="preserve">NO URUT </t>
  </si>
  <si>
    <t xml:space="preserve">PERSENTASE </t>
  </si>
  <si>
    <t xml:space="preserve">JUMLAH </t>
  </si>
  <si>
    <t xml:space="preserve">NAMA PASANGANCCALON </t>
  </si>
  <si>
    <t xml:space="preserve">PEROLEHANSUARA </t>
  </si>
  <si>
    <t>No</t>
  </si>
  <si>
    <t>Kabupaten/Kota</t>
  </si>
  <si>
    <t>Kab. Bogor</t>
  </si>
  <si>
    <t>Kab. Sukabumi</t>
  </si>
  <si>
    <t>Kab. Cianjur</t>
  </si>
  <si>
    <t>Kab. Bandung</t>
  </si>
  <si>
    <t>Kab. Garut</t>
  </si>
  <si>
    <t>Kab. Tasikmalaya</t>
  </si>
  <si>
    <t>Kab. Ciamis</t>
  </si>
  <si>
    <t>Kab. Kuningan</t>
  </si>
  <si>
    <t>Kab. Cirebon</t>
  </si>
  <si>
    <t>Kab. Majalengka</t>
  </si>
  <si>
    <t>Kab. Sumedang</t>
  </si>
  <si>
    <t>Kab. Indramayu</t>
  </si>
  <si>
    <t>Kab. Subang</t>
  </si>
  <si>
    <t>Kab. Purwakarta</t>
  </si>
  <si>
    <t>Kab. Bekasi</t>
  </si>
  <si>
    <t>Kab. Karawang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</si>
  <si>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</si>
  <si>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</si>
  <si>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</si>
  <si>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</si>
  <si>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</si>
  <si>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</si>
  <si>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</si>
  <si>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</si>
  <si>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</si>
  <si>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Kab. Bandung Barat</t>
  </si>
  <si>
    <t>REKAPITULASI PEROLEHAN SUARA</t>
  </si>
  <si>
    <t>PEMILIHAN PRESIDEN DAN WAKIL PRESIDEN 2014 (JAWA BARAT)</t>
  </si>
  <si>
    <t>Jumlah Pemilih</t>
  </si>
  <si>
    <t>JUMLAH</t>
  </si>
  <si>
    <t>SUARA</t>
  </si>
  <si>
    <t>H. PRABOWO SUBIANTO                                                  dan                                                                       Ir. H. M. HATTA RAJASA</t>
  </si>
  <si>
    <t>Ir. H. JOKO WIDODO                                                  dan                                                                       Drs. H. M. JUSUF KALLA</t>
  </si>
  <si>
    <t>Jumlah Surat Suara</t>
  </si>
  <si>
    <t>SAH</t>
  </si>
  <si>
    <t>Tidak SAH</t>
  </si>
  <si>
    <t xml:space="preserve">NAMA PASANGAN CALON </t>
  </si>
  <si>
    <t xml:space="preserve">PEROLEHAN SUARAN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</si>
</sst>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charset val="1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41" fontId="0" fillId="0" borderId="0" xfId="1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1" fontId="0" fillId="0" borderId="1" xfId="1" applyFont="1" applyBorder="1"/>
    <xf numFmtId="9" fontId="0" fillId="0" borderId="1" xfId="2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indent="1"/>
    </xf>
    <xf numFmtId="0" fontId="5" fillId="4" borderId="1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indent="1"/>
    </xf>
    <xf numFmtId="0" fontId="0" fillId="0" borderId="0" xfId="0" applyAlignment="1"/>
    <xf numFmtId="164" fontId="5" fillId="4" borderId="1" xfId="0" applyNumberFormat="1" applyFont="1" applyFill="1" applyBorder="1"/>
    <xf numFmtId="164" fontId="5" fillId="4" borderId="3" xfId="0" applyNumberFormat="1" applyFont="1" applyFill="1" applyBorder="1"/>
    <xf numFmtId="164" fontId="5" fillId="4" borderId="13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right" vertical="center" inden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0" fillId="0" borderId="1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3" fontId="5" fillId="4" borderId="13" xfId="0" applyNumberFormat="1" applyFont="1" applyFill="1" applyBorder="1" applyAlignment="1">
      <alignment horizontal="right"/>
    </xf>
    <xf numFmtId="10" fontId="0" fillId="0" borderId="13" xfId="2" applyNumberFormat="1" applyFont="1" applyBorder="1"/>
    <xf numFmtId="0" fontId="0" fillId="0" borderId="1" xfId="0" applyBorder="1" applyAlignment="1">
      <alignment horizontal="center" vertical="center"/>
    </xf>
    <xf numFmtId="41" fontId="8" fillId="0" borderId="1" xfId="1" applyFont="1" applyBorder="1" applyAlignment="1">
      <alignment horizontal="right" vertical="center" wrapText="1"/>
    </xf>
    <xf numFmtId="3" fontId="8" fillId="0" borderId="1" xfId="3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center" wrapText="1"/>
    </xf>
    <xf numFmtId="3" fontId="8" fillId="0" borderId="1" xfId="0" applyNumberFormat="1" applyFont="1" applyBorder="1" applyAlignment="1">
      <alignment horizontal="right" vertical="center" wrapText="1"/>
    </xf>
    <xf numFmtId="41" fontId="8" fillId="5" borderId="1" xfId="1" applyFont="1" applyFill="1" applyBorder="1" applyAlignment="1">
      <alignment horizontal="right" vertical="center" wrapText="1"/>
    </xf>
    <xf numFmtId="37" fontId="8" fillId="0" borderId="1" xfId="3" applyNumberFormat="1" applyFont="1" applyBorder="1" applyAlignment="1">
      <alignment horizontal="right" vertical="center" wrapText="1"/>
    </xf>
    <xf numFmtId="166" fontId="8" fillId="0" borderId="22" xfId="3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5" borderId="1" xfId="0" applyNumberFormat="1" applyFont="1" applyFill="1" applyBorder="1" applyAlignment="1">
      <alignment vertical="center"/>
    </xf>
    <xf numFmtId="37" fontId="8" fillId="0" borderId="1" xfId="4" applyNumberFormat="1" applyFont="1" applyBorder="1" applyAlignment="1">
      <alignment horizontal="right" vertical="center" wrapText="1"/>
    </xf>
    <xf numFmtId="3" fontId="8" fillId="0" borderId="1" xfId="4" applyNumberFormat="1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10" fontId="0" fillId="0" borderId="3" xfId="2" applyNumberFormat="1" applyFont="1" applyBorder="1" applyAlignment="1">
      <alignment horizontal="center" vertical="center" wrapText="1"/>
    </xf>
    <xf numFmtId="10" fontId="0" fillId="0" borderId="2" xfId="2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 indent="1"/>
    </xf>
    <xf numFmtId="0" fontId="4" fillId="4" borderId="8" xfId="0" applyFont="1" applyFill="1" applyBorder="1" applyAlignment="1">
      <alignment horizontal="left" vertical="center" wrapText="1" inden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</cellXfs>
  <cellStyles count="5">
    <cellStyle name="Comma" xfId="3" builtinId="3"/>
    <cellStyle name="Comma [0]" xfId="1" builtinId="6"/>
    <cellStyle name="Comma 3 2" xfId="4" xr:uid="{79C5853F-F4D2-4F3D-8095-23869E9AC439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0C0-4252-B1FD-A0075993C810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0C0-4252-B1FD-A0075993C810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0C0-4252-B1FD-A0075993C8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1B3-4968-A0C0-857B8DA04373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0-4252-B1FD-A0075993C810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C0-4252-B1FD-A0075993C8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'KOTA BANDUNG'!$D$13:$D$16</c:f>
              <c:numCache>
                <c:formatCode>#,##0</c:formatCode>
                <c:ptCount val="4"/>
                <c:pt idx="0">
                  <c:v>778703</c:v>
                </c:pt>
                <c:pt idx="2">
                  <c:v>571022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0-4252-B1FD-A0075993C81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1B3-4968-A0C0-857B8DA043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1B3-4968-A0C0-857B8DA043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1B3-4968-A0C0-857B8DA043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1B3-4968-A0C0-857B8DA04373}"/>
              </c:ext>
            </c:extLst>
          </c:dPt>
          <c:val>
            <c:numRef>
              <c:f>'KOTA BANDUNG'!$E$13:$E$16</c:f>
              <c:numCache>
                <c:formatCode>0.00%</c:formatCode>
                <c:ptCount val="4"/>
                <c:pt idx="0">
                  <c:v>0.57693456074385518</c:v>
                </c:pt>
                <c:pt idx="2">
                  <c:v>0.42306543925614476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0-4252-B1FD-A0075993C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4C-42F9-81A3-0D266DABCD66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4C-42F9-81A3-0D266DABCD6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4C-42F9-81A3-0D266DABC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4C-42F9-81A3-0D266DABCD66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C-42F9-81A3-0D266DABCD66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4C-42F9-81A3-0D266DABC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KOTA.DEPOK!$D$13:$D$16</c:f>
              <c:numCache>
                <c:formatCode>#,##0</c:formatCode>
                <c:ptCount val="4"/>
                <c:pt idx="0">
                  <c:v>543284</c:v>
                </c:pt>
                <c:pt idx="2">
                  <c:v>412695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4C-42F9-81A3-0D266DABCD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FE4C-42F9-81A3-0D266DABC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FE4C-42F9-81A3-0D266DABC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FE4C-42F9-81A3-0D266DABC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FE4C-42F9-81A3-0D266DABCD66}"/>
              </c:ext>
            </c:extLst>
          </c:dPt>
          <c:val>
            <c:numRef>
              <c:f>KOTA.DEPOK!$E$13:$E$16</c:f>
              <c:numCache>
                <c:formatCode>0.00%</c:formatCode>
                <c:ptCount val="4"/>
                <c:pt idx="0">
                  <c:v>0.56830118653234019</c:v>
                </c:pt>
                <c:pt idx="2">
                  <c:v>0.43169881346765987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4C-42F9-81A3-0D266DAB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49D-43BA-8C4E-377F333C2914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49D-43BA-8C4E-377F333C2914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49D-43BA-8C4E-377F333C29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49D-43BA-8C4E-377F333C2914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D-43BA-8C4E-377F333C2914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D-43BA-8C4E-377F333C2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KOTA.BEKASI!$D$13:$D$16</c:f>
              <c:numCache>
                <c:formatCode>#,##0</c:formatCode>
                <c:ptCount val="4"/>
                <c:pt idx="0">
                  <c:v>671405</c:v>
                </c:pt>
                <c:pt idx="2">
                  <c:v>555525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9D-43BA-8C4E-377F333C291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749D-43BA-8C4E-377F333C29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749D-43BA-8C4E-377F333C29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749D-43BA-8C4E-377F333C29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749D-43BA-8C4E-377F333C2914}"/>
              </c:ext>
            </c:extLst>
          </c:dPt>
          <c:val>
            <c:numRef>
              <c:f>KOTA.BEKASI!$E$13:$E$16</c:f>
              <c:numCache>
                <c:formatCode>0.00%</c:formatCode>
                <c:ptCount val="4"/>
                <c:pt idx="0">
                  <c:v>0.54722355798619315</c:v>
                </c:pt>
                <c:pt idx="2">
                  <c:v>0.45277644201380685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49D-43BA-8C4E-377F333C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E1E-41EC-808C-FC354528C141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E1E-41EC-808C-FC354528C141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E1E-41EC-808C-FC354528C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E1E-41EC-808C-FC354528C141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E-41EC-808C-FC354528C141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1E-41EC-808C-FC354528C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KAB.BEKASI!$D$13:$D$16</c:f>
              <c:numCache>
                <c:formatCode>#,##0</c:formatCode>
                <c:ptCount val="4"/>
                <c:pt idx="0">
                  <c:v>906196</c:v>
                </c:pt>
                <c:pt idx="2">
                  <c:v>555723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1E-41EC-808C-FC354528C1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5E1E-41EC-808C-FC354528C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5E1E-41EC-808C-FC354528C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5E1E-41EC-808C-FC354528C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E1E-41EC-808C-FC354528C141}"/>
              </c:ext>
            </c:extLst>
          </c:dPt>
          <c:val>
            <c:numRef>
              <c:f>KAB.BEKASI!$E$13:$E$16</c:f>
              <c:numCache>
                <c:formatCode>0.00%</c:formatCode>
                <c:ptCount val="4"/>
                <c:pt idx="0">
                  <c:v>0.61986744819651429</c:v>
                </c:pt>
                <c:pt idx="2">
                  <c:v>0.38013255180348571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1E-41EC-808C-FC354528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layout>
        <c:manualLayout>
          <c:xMode val="edge"/>
          <c:yMode val="edge"/>
          <c:x val="0.14731537752411819"/>
          <c:y val="2.539682539682539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6E-4CA9-8076-6543E9F5B3E8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6E-4CA9-8076-6543E9F5B3E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6E-4CA9-8076-6543E9F5B3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6E-4CA9-8076-6543E9F5B3E8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6E-4CA9-8076-6543E9F5B3E8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6E-4CA9-8076-6543E9F5B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KAB.KARAWANG!$D$13:$D$16</c:f>
              <c:numCache>
                <c:formatCode>#,##0</c:formatCode>
                <c:ptCount val="4"/>
                <c:pt idx="0">
                  <c:v>708495</c:v>
                </c:pt>
                <c:pt idx="2">
                  <c:v>473557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6E-4CA9-8076-6543E9F5B3E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E56E-4CA9-8076-6543E9F5B3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E56E-4CA9-8076-6543E9F5B3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E56E-4CA9-8076-6543E9F5B3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E56E-4CA9-8076-6543E9F5B3E8}"/>
              </c:ext>
            </c:extLst>
          </c:dPt>
          <c:val>
            <c:numRef>
              <c:f>KAB.KARAWANG!$E$13:$E$16</c:f>
              <c:numCache>
                <c:formatCode>0.00%</c:formatCode>
                <c:ptCount val="4"/>
                <c:pt idx="0">
                  <c:v>0.5993771847600613</c:v>
                </c:pt>
                <c:pt idx="2">
                  <c:v>0.4006228152399387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56E-4CA9-8076-6543E9F5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72-4F1C-BFFF-5A20F25FD601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72-4F1C-BFFF-5A20F25FD601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072-4F1C-BFFF-5A20F25FD6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072-4F1C-BFFF-5A20F25FD601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2-4F1C-BFFF-5A20F25FD601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2-4F1C-BFFF-5A20F25FD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KAB.PURWAKARTA!$D$13:$D$16</c:f>
              <c:numCache>
                <c:formatCode>#,##0</c:formatCode>
                <c:ptCount val="4"/>
                <c:pt idx="0">
                  <c:v>347259</c:v>
                </c:pt>
                <c:pt idx="2">
                  <c:v>138257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72-4F1C-BFFF-5A20F25FD60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5072-4F1C-BFFF-5A20F25FD6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5072-4F1C-BFFF-5A20F25FD6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5072-4F1C-BFFF-5A20F25FD6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072-4F1C-BFFF-5A20F25FD601}"/>
              </c:ext>
            </c:extLst>
          </c:dPt>
          <c:val>
            <c:numRef>
              <c:f>KAB.PURWAKARTA!$E$13:$E$16</c:f>
              <c:numCache>
                <c:formatCode>0.00%</c:formatCode>
                <c:ptCount val="4"/>
                <c:pt idx="0">
                  <c:v>0.71523698498092747</c:v>
                </c:pt>
                <c:pt idx="2">
                  <c:v>0.28476301501907247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72-4F1C-BFFF-5A20F25F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C5A-425D-AA10-51D0D22074B3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C5A-425D-AA10-51D0D22074B3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C5A-425D-AA10-51D0D22074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C5A-425D-AA10-51D0D22074B3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A-425D-AA10-51D0D22074B3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5A-425D-AA10-51D0D2207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INDRAMAYU!$D$13:$D$16</c:f>
              <c:numCache>
                <c:formatCode>#,##0</c:formatCode>
                <c:ptCount val="4"/>
                <c:pt idx="0">
                  <c:v>200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5A-425D-AA10-51D0D22074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2C5A-425D-AA10-51D0D22074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2C5A-425D-AA10-51D0D22074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2C5A-425D-AA10-51D0D22074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2C5A-425D-AA10-51D0D22074B3}"/>
              </c:ext>
            </c:extLst>
          </c:dPt>
          <c:val>
            <c:numRef>
              <c:f>INDRAMAYU!$E$13:$E$16</c:f>
              <c:numCache>
                <c:formatCode>0.00%</c:formatCode>
                <c:ptCount val="4"/>
                <c:pt idx="0">
                  <c:v>0.66666666666666663</c:v>
                </c:pt>
                <c:pt idx="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C5A-425D-AA10-51D0D220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56-4068-A7CD-72B9729172DA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56-4068-A7CD-72B9729172DA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56-4068-A7CD-72B972917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56-4068-A7CD-72B9729172DA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56-4068-A7CD-72B9729172DA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56-4068-A7CD-72B972917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KAB.CIREBON!$D$13:$D$16</c:f>
              <c:numCache>
                <c:formatCode>#,##0</c:formatCode>
                <c:ptCount val="4"/>
                <c:pt idx="0">
                  <c:v>415517</c:v>
                </c:pt>
                <c:pt idx="2">
                  <c:v>653687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56-4068-A7CD-72B9729172D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7656-4068-A7CD-72B972917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7656-4068-A7CD-72B972917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7656-4068-A7CD-72B972917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7656-4068-A7CD-72B9729172DA}"/>
              </c:ext>
            </c:extLst>
          </c:dPt>
          <c:val>
            <c:numRef>
              <c:f>KAB.CIREBON!$E$13:$E$16</c:f>
              <c:numCache>
                <c:formatCode>0.00%</c:formatCode>
                <c:ptCount val="4"/>
                <c:pt idx="0">
                  <c:v>0.38862275113074773</c:v>
                </c:pt>
                <c:pt idx="2">
                  <c:v>0.61137724886925227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656-4068-A7CD-72B97291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68-409F-A04E-830CFE889DA9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68-409F-A04E-830CFE889DA9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68-409F-A04E-830CFE889D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68-409F-A04E-830CFE889DA9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8-409F-A04E-830CFE889DA9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68-409F-A04E-830CFE889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'KOTA CIREBON'!$D$13:$D$16</c:f>
              <c:numCache>
                <c:formatCode>#,##0</c:formatCode>
                <c:ptCount val="4"/>
                <c:pt idx="0">
                  <c:v>78359</c:v>
                </c:pt>
                <c:pt idx="2">
                  <c:v>91079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68-409F-A04E-830CFE889D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8F68-409F-A04E-830CFE889D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F68-409F-A04E-830CFE889D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8F68-409F-A04E-830CFE889D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F68-409F-A04E-830CFE889DA9}"/>
              </c:ext>
            </c:extLst>
          </c:dPt>
          <c:val>
            <c:numRef>
              <c:f>'KOTA CIREBON'!$E$13:$E$16</c:f>
              <c:numCache>
                <c:formatCode>0.00%</c:formatCode>
                <c:ptCount val="4"/>
                <c:pt idx="0">
                  <c:v>0.46246414617736281</c:v>
                </c:pt>
                <c:pt idx="2">
                  <c:v>0.53753585382263724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F68-409F-A04E-830CFE88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9FC-414B-8FCA-19AEC2C93633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9FC-414B-8FCA-19AEC2C93633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9FC-414B-8FCA-19AEC2C936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9FC-414B-8FCA-19AEC2C93633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C-414B-8FCA-19AEC2C93633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FC-414B-8FCA-19AEC2C93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KAB.SUBANG!$D$13:$D$16</c:f>
              <c:numCache>
                <c:formatCode>#,##0</c:formatCode>
                <c:ptCount val="4"/>
                <c:pt idx="0">
                  <c:v>413671</c:v>
                </c:pt>
                <c:pt idx="2">
                  <c:v>447818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FC-414B-8FCA-19AEC2C9363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E9FC-414B-8FCA-19AEC2C936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E9FC-414B-8FCA-19AEC2C936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E9FC-414B-8FCA-19AEC2C936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E9FC-414B-8FCA-19AEC2C93633}"/>
              </c:ext>
            </c:extLst>
          </c:dPt>
          <c:val>
            <c:numRef>
              <c:f>KAB.SUBANG!$E$13:$E$16</c:f>
              <c:numCache>
                <c:formatCode>0.00%</c:formatCode>
                <c:ptCount val="4"/>
                <c:pt idx="0">
                  <c:v>0.48018140684326788</c:v>
                </c:pt>
                <c:pt idx="2">
                  <c:v>0.51981859315673218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FC-414B-8FCA-19AEC2C9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37-48EF-B463-10A7D0CA268C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37-48EF-B463-10A7D0CA268C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37-48EF-B463-10A7D0CA26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737-48EF-B463-10A7D0CA268C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8EF-B463-10A7D0CA268C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8EF-B463-10A7D0CA2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KAB.MAJALENGKA!$D$13:$D$16</c:f>
              <c:numCache>
                <c:formatCode>#,##0</c:formatCode>
                <c:ptCount val="4"/>
                <c:pt idx="0">
                  <c:v>386707</c:v>
                </c:pt>
                <c:pt idx="2">
                  <c:v>338875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37-48EF-B463-10A7D0CA268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D737-48EF-B463-10A7D0CA26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D737-48EF-B463-10A7D0CA26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D737-48EF-B463-10A7D0CA26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D737-48EF-B463-10A7D0CA268C}"/>
              </c:ext>
            </c:extLst>
          </c:dPt>
          <c:val>
            <c:numRef>
              <c:f>KAB.MAJALENGKA!$E$13:$E$16</c:f>
              <c:numCache>
                <c:formatCode>0.00%</c:formatCode>
                <c:ptCount val="4"/>
                <c:pt idx="0">
                  <c:v>0.53296112637854853</c:v>
                </c:pt>
                <c:pt idx="2">
                  <c:v>0.46703887362145147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737-48EF-B463-10A7D0CA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39-4EFF-8655-B2DEDB41F6D3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39-4EFF-8655-B2DEDB41F6D3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39-4EFF-8655-B2DEDB41F6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39-4EFF-8655-B2DEDB41F6D3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9-4EFF-8655-B2DEDB41F6D3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9-4EFF-8655-B2DEDB41F6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'KOTA CIMAHI'!$D$13:$D$16</c:f>
              <c:numCache>
                <c:formatCode>#,##0</c:formatCode>
                <c:ptCount val="4"/>
                <c:pt idx="0">
                  <c:v>198498</c:v>
                </c:pt>
                <c:pt idx="2">
                  <c:v>104239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39-4EFF-8655-B2DEDB41F6D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B539-4EFF-8655-B2DEDB41F6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B539-4EFF-8655-B2DEDB41F6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B539-4EFF-8655-B2DEDB41F6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B539-4EFF-8655-B2DEDB41F6D3}"/>
              </c:ext>
            </c:extLst>
          </c:dPt>
          <c:val>
            <c:numRef>
              <c:f>'KOTA CIMAHI'!$E$13:$E$16</c:f>
              <c:numCache>
                <c:formatCode>0.00%</c:formatCode>
                <c:ptCount val="4"/>
                <c:pt idx="0">
                  <c:v>0.65567803076597841</c:v>
                </c:pt>
                <c:pt idx="2">
                  <c:v>0.34432196923402159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539-4EFF-8655-B2DEDB41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13-42BB-A180-68A342BEE794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13-42BB-A180-68A342BEE794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113-42BB-A180-68A342BEE7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113-42BB-A180-68A342BEE794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3-42BB-A180-68A342BEE794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13-42BB-A180-68A342BEE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KAB.SUMEDANG!$D$13:$D$16</c:f>
              <c:numCache>
                <c:formatCode>#,##0</c:formatCode>
                <c:ptCount val="4"/>
                <c:pt idx="0">
                  <c:v>401847</c:v>
                </c:pt>
                <c:pt idx="2">
                  <c:v>252193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13-42BB-A180-68A342BEE79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1113-42BB-A180-68A342BEE7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1113-42BB-A180-68A342BEE7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1113-42BB-A180-68A342BEE7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1113-42BB-A180-68A342BEE794}"/>
              </c:ext>
            </c:extLst>
          </c:dPt>
          <c:val>
            <c:numRef>
              <c:f>KAB.SUMEDANG!$E$13:$E$16</c:f>
              <c:numCache>
                <c:formatCode>0.00%</c:formatCode>
                <c:ptCount val="4"/>
                <c:pt idx="0">
                  <c:v>0.61440737569567605</c:v>
                </c:pt>
                <c:pt idx="2">
                  <c:v>0.38559262430432389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13-42BB-A180-68A342BEE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731-44E3-BA59-BE9B53B374BB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731-44E3-BA59-BE9B53B374BB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731-44E3-BA59-BE9B53B374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731-44E3-BA59-BE9B53B374BB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31-44E3-BA59-BE9B53B374BB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31-44E3-BA59-BE9B53B37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KAB.KUNINGAN!$D$13:$D$16</c:f>
              <c:numCache>
                <c:formatCode>#,##0</c:formatCode>
                <c:ptCount val="4"/>
                <c:pt idx="0">
                  <c:v>312002</c:v>
                </c:pt>
                <c:pt idx="2">
                  <c:v>250156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31-44E3-BA59-BE9B53B374B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0731-44E3-BA59-BE9B53B374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0731-44E3-BA59-BE9B53B374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0731-44E3-BA59-BE9B53B374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0731-44E3-BA59-BE9B53B374BB}"/>
              </c:ext>
            </c:extLst>
          </c:dPt>
          <c:val>
            <c:numRef>
              <c:f>KAB.KUNINGAN!$E$13:$E$16</c:f>
              <c:numCache>
                <c:formatCode>0.00%</c:formatCode>
                <c:ptCount val="4"/>
                <c:pt idx="0">
                  <c:v>0.55500766688368752</c:v>
                </c:pt>
                <c:pt idx="2">
                  <c:v>0.44499233311631248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31-44E3-BA59-BE9B53B37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FA9-4BD5-90AB-432F3E7884C3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FA9-4BD5-90AB-432F3E7884C3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FA9-4BD5-90AB-432F3E7884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FA9-4BD5-90AB-432F3E7884C3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BD5-90AB-432F3E7884C3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BD5-90AB-432F3E78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KAB.CIAMIS!$D$13:$D$16</c:f>
              <c:numCache>
                <c:formatCode>#,##0</c:formatCode>
                <c:ptCount val="4"/>
                <c:pt idx="0">
                  <c:v>492890</c:v>
                </c:pt>
                <c:pt idx="2">
                  <c:v>418505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A9-4BD5-90AB-432F3E7884C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3FA9-4BD5-90AB-432F3E7884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3FA9-4BD5-90AB-432F3E7884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3FA9-4BD5-90AB-432F3E7884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3FA9-4BD5-90AB-432F3E7884C3}"/>
              </c:ext>
            </c:extLst>
          </c:dPt>
          <c:val>
            <c:numRef>
              <c:f>KAB.CIAMIS!$E$13:$E$16</c:f>
              <c:numCache>
                <c:formatCode>0.00%</c:formatCode>
                <c:ptCount val="4"/>
                <c:pt idx="0">
                  <c:v>0.54080832130964074</c:v>
                </c:pt>
                <c:pt idx="2">
                  <c:v>0.45919167869035926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A9-4BD5-90AB-432F3E78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A6-407D-8047-39D1618D7358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5A6-407D-8047-39D1618D735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5A6-407D-8047-39D1618D73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5A6-407D-8047-39D1618D7358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6-407D-8047-39D1618D7358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6-407D-8047-39D1618D73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'KOTA.BANJAR '!$D$13:$D$16</c:f>
              <c:numCache>
                <c:formatCode>#,##0</c:formatCode>
                <c:ptCount val="4"/>
                <c:pt idx="0">
                  <c:v>56569</c:v>
                </c:pt>
                <c:pt idx="2">
                  <c:v>49664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A6-407D-8047-39D1618D735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5A6-407D-8047-39D1618D73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65A6-407D-8047-39D1618D73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65A6-407D-8047-39D1618D73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65A6-407D-8047-39D1618D7358}"/>
              </c:ext>
            </c:extLst>
          </c:dPt>
          <c:val>
            <c:numRef>
              <c:f>'KOTA.BANJAR '!$E$13:$E$16</c:f>
              <c:numCache>
                <c:formatCode>0.00%</c:formatCode>
                <c:ptCount val="4"/>
                <c:pt idx="0">
                  <c:v>0.53249931753786484</c:v>
                </c:pt>
                <c:pt idx="2">
                  <c:v>0.46750068246213511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A6-407D-8047-39D1618D7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35-415C-A4A0-23119987F8D9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35-415C-A4A0-23119987F8D9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135-415C-A4A0-23119987F8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135-415C-A4A0-23119987F8D9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5-415C-A4A0-23119987F8D9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5-415C-A4A0-23119987F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'KAB.GARUT '!$D$13:$D$16</c:f>
              <c:numCache>
                <c:formatCode>#,##0</c:formatCode>
                <c:ptCount val="4"/>
                <c:pt idx="0">
                  <c:v>866613</c:v>
                </c:pt>
                <c:pt idx="2">
                  <c:v>369199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35-415C-A4A0-23119987F8D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8135-415C-A4A0-23119987F8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135-415C-A4A0-23119987F8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8135-415C-A4A0-23119987F8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135-415C-A4A0-23119987F8D9}"/>
              </c:ext>
            </c:extLst>
          </c:dPt>
          <c:val>
            <c:numRef>
              <c:f>'KAB.GARUT '!$E$13:$E$16</c:f>
              <c:numCache>
                <c:formatCode>0.00%</c:formatCode>
                <c:ptCount val="4"/>
                <c:pt idx="0">
                  <c:v>0.70124986648454624</c:v>
                </c:pt>
                <c:pt idx="2">
                  <c:v>0.29875013351545382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35-415C-A4A0-23119987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KAB.TASIKMALAYA!$E$13:$E$14</c:f>
              <c:strCache>
                <c:ptCount val="2"/>
              </c:strCache>
            </c:strRef>
          </c:tx>
          <c:explosion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95-4279-8746-7319ACC02784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95-4279-8746-7319ACC027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95-4279-8746-7319ACC02784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95-4279-8746-7319ACC027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6F7-459E-8377-FECABDCAF4DA}"/>
              </c:ext>
            </c:extLst>
          </c:dPt>
          <c:cat>
            <c:strRef>
              <c:f>KAB.TASIKMALAYA!$D$15:$D$19</c:f>
              <c:strCache>
                <c:ptCount val="4"/>
                <c:pt idx="0">
                  <c:v>PEROLEHANSUARA </c:v>
                </c:pt>
                <c:pt idx="1">
                  <c:v>647.755</c:v>
                </c:pt>
                <c:pt idx="3">
                  <c:v>268.568</c:v>
                </c:pt>
              </c:strCache>
            </c:strRef>
          </c:cat>
          <c:val>
            <c:numRef>
              <c:f>KAB.TASIKMALAYA!$E$15:$E$19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0.70690684398405368</c:v>
                </c:pt>
                <c:pt idx="3">
                  <c:v>0.29309315601594632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5-4279-8746-7319ACC02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26-4CE8-8E2A-6827C11E63D6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26-4CE8-8E2A-6827C11E63D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F26-4CE8-8E2A-6827C11E63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F26-4CE8-8E2A-6827C11E63D6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26-4CE8-8E2A-6827C11E63D6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6-4CE8-8E2A-6827C11E63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'KOTA.TASIKMALAYA '!$D$13:$D$16</c:f>
              <c:numCache>
                <c:formatCode>#,##0</c:formatCode>
                <c:ptCount val="4"/>
                <c:pt idx="0">
                  <c:v>281665</c:v>
                </c:pt>
                <c:pt idx="2">
                  <c:v>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6-4CE8-8E2A-6827C11E63D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AF26-4CE8-8E2A-6827C11E63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AF26-4CE8-8E2A-6827C11E63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AF26-4CE8-8E2A-6827C11E63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AF26-4CE8-8E2A-6827C11E63D6}"/>
              </c:ext>
            </c:extLst>
          </c:dPt>
          <c:val>
            <c:numRef>
              <c:f>'KOTA.TASIKMALAYA '!$E$13:$E$16</c:f>
              <c:numCache>
                <c:formatCode>0.00%</c:formatCode>
                <c:ptCount val="4"/>
                <c:pt idx="0">
                  <c:v>0.73933254937370729</c:v>
                </c:pt>
                <c:pt idx="2">
                  <c:v>0.26066745062629276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F26-4CE8-8E2A-6827C11E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56041119860018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84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77777777777776E-2"/>
          <c:y val="0.18097222222222226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89-49C4-9A9E-14D32E43A417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25-4DE9-B963-D5629A5ECB58}"/>
              </c:ext>
            </c:extLst>
          </c:dPt>
          <c:val>
            <c:numRef>
              <c:f>'JABAR-GRAFIK'!$D$5:$D$6</c:f>
              <c:numCache>
                <c:formatCode>0</c:formatCode>
                <c:ptCount val="2"/>
                <c:pt idx="0" formatCode="#,##0">
                  <c:v>13796537</c:v>
                </c:pt>
                <c:pt idx="1">
                  <c:v>8989583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9C4-9A9E-14D32E43A41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25-4DE9-B963-D5629A5ECB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E25-4DE9-B963-D5629A5ECB58}"/>
              </c:ext>
            </c:extLst>
          </c:dPt>
          <c:val>
            <c:numRef>
              <c:f>'JABAR-GRAFIK'!$D$6:$E$6</c:f>
              <c:numCache>
                <c:formatCode>General</c:formatCode>
                <c:ptCount val="2"/>
                <c:pt idx="0" formatCode="0">
                  <c:v>8989583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9-49C4-9A9E-14D32E43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36-4660-8F2A-DC3F91AC3A30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36-4660-8F2A-DC3F91AC3A30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36-4660-8F2A-DC3F91AC3A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36-4660-8F2A-DC3F91AC3A30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36-4660-8F2A-DC3F91AC3A30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36-4660-8F2A-DC3F91AC3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KAB.BANDUNG!$D$13:$D$16</c:f>
              <c:numCache>
                <c:formatCode>#,##0</c:formatCode>
                <c:ptCount val="4"/>
                <c:pt idx="0">
                  <c:v>1171109</c:v>
                </c:pt>
                <c:pt idx="2">
                  <c:v>655044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36-4660-8F2A-DC3F91AC3A3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C836-4660-8F2A-DC3F91AC3A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C836-4660-8F2A-DC3F91AC3A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C836-4660-8F2A-DC3F91AC3A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836-4660-8F2A-DC3F91AC3A30}"/>
              </c:ext>
            </c:extLst>
          </c:dPt>
          <c:val>
            <c:numRef>
              <c:f>KAB.BANDUNG!$E$13:$E$16</c:f>
              <c:numCache>
                <c:formatCode>0.00%</c:formatCode>
                <c:ptCount val="4"/>
                <c:pt idx="0">
                  <c:v>0.64129840161257023</c:v>
                </c:pt>
                <c:pt idx="2">
                  <c:v>0.35870159838742977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836-4660-8F2A-DC3F91AC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0950107746598791E-2"/>
          <c:y val="0.89872631138498993"/>
          <c:w val="0.80121310339563256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7F-421F-8E93-128763391712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7F-421F-8E93-128763391712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7F-421F-8E93-1287633917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7F-421F-8E93-128763391712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7F-421F-8E93-128763391712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7F-421F-8E93-128763391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'KAB.BANDUNG BARAT'!$D$13:$D$16</c:f>
              <c:numCache>
                <c:formatCode>#,##0</c:formatCode>
                <c:ptCount val="4"/>
                <c:pt idx="0">
                  <c:v>547731</c:v>
                </c:pt>
                <c:pt idx="2">
                  <c:v>332085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7F-421F-8E93-12876339171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A7F-421F-8E93-128763391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9A7F-421F-8E93-1287633917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9A7F-421F-8E93-1287633917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9A7F-421F-8E93-128763391712}"/>
              </c:ext>
            </c:extLst>
          </c:dPt>
          <c:val>
            <c:numRef>
              <c:f>'KAB.BANDUNG BARAT'!$E$13:$E$16</c:f>
              <c:numCache>
                <c:formatCode>0.00%</c:formatCode>
                <c:ptCount val="4"/>
                <c:pt idx="0">
                  <c:v>0.62255176082271746</c:v>
                </c:pt>
                <c:pt idx="2">
                  <c:v>0.37744823917728254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A7F-421F-8E93-128763391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548-4B97-8788-30EDB7AC2720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548-4B97-8788-30EDB7AC2720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548-4B97-8788-30EDB7AC27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548-4B97-8788-30EDB7AC2720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48-4B97-8788-30EDB7AC2720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48-4B97-8788-30EDB7AC2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'KAB.CIANJUR '!$D$13:$D$16</c:f>
              <c:numCache>
                <c:formatCode>#,##0</c:formatCode>
                <c:ptCount val="4"/>
                <c:pt idx="0">
                  <c:v>643722</c:v>
                </c:pt>
                <c:pt idx="2">
                  <c:v>442822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48-4B97-8788-30EDB7AC272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1548-4B97-8788-30EDB7AC27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1548-4B97-8788-30EDB7AC27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1548-4B97-8788-30EDB7AC27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1548-4B97-8788-30EDB7AC2720}"/>
              </c:ext>
            </c:extLst>
          </c:dPt>
          <c:val>
            <c:numRef>
              <c:f>'KAB.CIANJUR '!$E$13:$E$16</c:f>
              <c:numCache>
                <c:formatCode>0.00%</c:formatCode>
                <c:ptCount val="4"/>
                <c:pt idx="0">
                  <c:v>0.59244908627722392</c:v>
                </c:pt>
                <c:pt idx="2">
                  <c:v>0.40755091372277608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548-4B97-8788-30EDB7AC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61-46A8-8A10-71673B1FE610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61-46A8-8A10-71673B1FE610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61-46A8-8A10-71673B1FE6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61-46A8-8A10-71673B1FE610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61-46A8-8A10-71673B1FE610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61-46A8-8A10-71673B1FE6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'KOTA.BOGOR '!$D$13:$D$16</c:f>
              <c:numCache>
                <c:formatCode>#,##0</c:formatCode>
                <c:ptCount val="4"/>
                <c:pt idx="0">
                  <c:v>340286</c:v>
                </c:pt>
                <c:pt idx="2">
                  <c:v>210578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61-46A8-8A10-71673B1FE61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CA61-46A8-8A10-71673B1FE6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CA61-46A8-8A10-71673B1FE6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CA61-46A8-8A10-71673B1FE6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A61-46A8-8A10-71673B1FE610}"/>
              </c:ext>
            </c:extLst>
          </c:dPt>
          <c:val>
            <c:numRef>
              <c:f>'KOTA.BOGOR '!$E$13:$E$16</c:f>
              <c:numCache>
                <c:formatCode>0.00%</c:formatCode>
                <c:ptCount val="4"/>
                <c:pt idx="0">
                  <c:v>0.61773141828110023</c:v>
                </c:pt>
                <c:pt idx="2">
                  <c:v>0.38226858171889977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61-46A8-8A10-71673B1F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07-4188-9597-D6E93E8DCB6E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07-4188-9597-D6E93E8DCB6E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07-4188-9597-D6E93E8DC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07-4188-9597-D6E93E8DCB6E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07-4188-9597-D6E93E8DCB6E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07-4188-9597-D6E93E8DCB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'KAB. SUKABUMI '!$D$13:$D$16</c:f>
              <c:numCache>
                <c:formatCode>#,##0</c:formatCode>
                <c:ptCount val="4"/>
                <c:pt idx="0">
                  <c:v>829802</c:v>
                </c:pt>
                <c:pt idx="2">
                  <c:v>392927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07-4188-9597-D6E93E8DC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8607-4188-9597-D6E93E8DC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607-4188-9597-D6E93E8DC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8607-4188-9597-D6E93E8DC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607-4188-9597-D6E93E8DCB6E}"/>
              </c:ext>
            </c:extLst>
          </c:dPt>
          <c:val>
            <c:numRef>
              <c:f>'KAB. SUKABUMI '!$E$13:$E$16</c:f>
              <c:numCache>
                <c:formatCode>0.00%</c:formatCode>
                <c:ptCount val="4"/>
                <c:pt idx="0">
                  <c:v>0.67864751715220628</c:v>
                </c:pt>
                <c:pt idx="2">
                  <c:v>0.32135248284779372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607-4188-9597-D6E93E8D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C4-48C5-B670-18DF550F1CAC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C4-48C5-B670-18DF550F1CAC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DC4-48C5-B670-18DF550F1C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DC4-48C5-B670-18DF550F1CAC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C4-48C5-B670-18DF550F1CAC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C4-48C5-B670-18DF550F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KOTA.SUKABUMI!$D$13:$D$16</c:f>
              <c:numCache>
                <c:formatCode>#,##0</c:formatCode>
                <c:ptCount val="4"/>
                <c:pt idx="0">
                  <c:v>120118</c:v>
                </c:pt>
                <c:pt idx="2">
                  <c:v>53070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C4-48C5-B670-18DF550F1CA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DC4-48C5-B670-18DF550F1C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6DC4-48C5-B670-18DF550F1C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6DC4-48C5-B670-18DF550F1C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6DC4-48C5-B670-18DF550F1CAC}"/>
              </c:ext>
            </c:extLst>
          </c:dPt>
          <c:val>
            <c:numRef>
              <c:f>KOTA.SUKABUMI!$E$13:$E$16</c:f>
              <c:numCache>
                <c:formatCode>0.00%</c:formatCode>
                <c:ptCount val="4"/>
                <c:pt idx="0">
                  <c:v>0.69356999330207636</c:v>
                </c:pt>
                <c:pt idx="2">
                  <c:v>0.30643000669792364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DC4-48C5-B670-18DF550F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PRESENTASE PEROLEHAN SUARA </a:t>
            </a:r>
            <a:endParaRPr lang="en-ID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372-4B03-92E1-8522C43BB6D3}"/>
              </c:ext>
            </c:extLst>
          </c:dPt>
          <c:dPt>
            <c:idx val="1"/>
            <c:bubble3D val="0"/>
            <c:spPr>
              <a:noFill/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372-4B03-92E1-8522C43BB6D3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372-4B03-92E1-8522C43BB6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372-4B03-92E1-8522C43BB6D3}"/>
              </c:ext>
            </c:extLst>
          </c:dPt>
          <c:dLbls>
            <c:dLbl>
              <c:idx val="0"/>
              <c:layout>
                <c:manualLayout>
                  <c:x val="0.22239041994750652"/>
                  <c:y val="0.645353966170895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72-4B03-92E1-8522C43BB6D3}"/>
                </c:ext>
              </c:extLst>
            </c:dLbl>
            <c:dLbl>
              <c:idx val="2"/>
              <c:layout>
                <c:manualLayout>
                  <c:x val="-0.12143547681539807"/>
                  <c:y val="0.3055176436278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2-4B03-92E1-8522C43BB6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KAB.BOGOR!$D$13:$D$16</c:f>
              <c:numCache>
                <c:formatCode>#,##0</c:formatCode>
                <c:ptCount val="4"/>
                <c:pt idx="0">
                  <c:v>1636134</c:v>
                </c:pt>
                <c:pt idx="2">
                  <c:v>852888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2-4B03-92E1-8522C43BB6D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372-4B03-92E1-8522C43BB6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6372-4B03-92E1-8522C43BB6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6372-4B03-92E1-8522C43BB6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6372-4B03-92E1-8522C43BB6D3}"/>
              </c:ext>
            </c:extLst>
          </c:dPt>
          <c:val>
            <c:numRef>
              <c:f>KAB.BOGOR!$E$13:$E$16</c:f>
              <c:numCache>
                <c:formatCode>0.00%</c:formatCode>
                <c:ptCount val="4"/>
                <c:pt idx="0">
                  <c:v>0.65734011189937247</c:v>
                </c:pt>
                <c:pt idx="2">
                  <c:v>0.34265988810062747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372-4B03-92E1-8522C43BB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gradFill flip="none" rotWithShape="1">
          <a:gsLst>
            <a:gs pos="0">
              <a:srgbClr val="FF0000"/>
            </a:gs>
            <a:gs pos="64000">
              <a:schemeClr val="accent3">
                <a:lumMod val="45000"/>
                <a:lumOff val="55000"/>
              </a:schemeClr>
            </a:gs>
            <a:gs pos="72000">
              <a:schemeClr val="accent3">
                <a:lumMod val="45000"/>
                <a:lumOff val="55000"/>
              </a:schemeClr>
            </a:gs>
            <a:gs pos="88000">
              <a:schemeClr val="accent3">
                <a:lumMod val="30000"/>
                <a:lumOff val="70000"/>
              </a:schemeClr>
            </a:gs>
          </a:gsLst>
          <a:lin ang="5400000" scaled="0"/>
          <a:tileRect/>
        </a:gra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8517825896762904"/>
          <c:y val="0.89872630504520268"/>
          <c:w val="0.64908792650918634"/>
          <c:h val="0.10127369495479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6B87D8-29C4-4B67-A6D2-5EA55EE0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16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67FB683-8D61-493C-9F1A-808DC66EE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072214-84E6-47D1-827B-61246FFCC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505FD4-6172-4ADB-9402-44ED11E5E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69EA5E47-3AF1-476B-B29B-976C8937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226D540-55AA-4EE9-A442-17D2B6371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3C93D0-1B50-400C-8102-8AA7D9F0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AF11380-AE8F-43BC-B647-16962305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35755BE-5554-4B20-A22C-F4F2B6C1E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9526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481E7-5456-4B0F-8BF7-2B10BA54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9526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F9F609-F757-4110-8119-C2A731109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706FD1-EE84-45CF-8020-56ECC4297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F8D423-DF52-4E56-954F-B97E97D9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3C02EE-1E8C-4C9E-AB9E-12EBE16D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</xdr:colOff>
      <xdr:row>11</xdr:row>
      <xdr:rowOff>14287</xdr:rowOff>
    </xdr:from>
    <xdr:to>
      <xdr:col>13</xdr:col>
      <xdr:colOff>4762</xdr:colOff>
      <xdr:row>15</xdr:row>
      <xdr:rowOff>519112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57425C-E9CD-43E7-BF91-EEE13EFE3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AE0685-786B-4C4C-B79F-3F962BF9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A41DE1-6C13-4917-AF5D-ABA94C90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ADAC31-794A-4E52-9A03-A7CE26AD0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E11551-F559-4ED8-BED6-702BABF45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936B87-0804-43EE-842A-00B6BD95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64A876-0D40-4B5B-B834-C5892EDF2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BF5C4D-2C00-47BA-A538-DB52AA9CB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8EC35DA-A14F-454B-90ED-8BABA4D64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403D77-EC10-425F-832F-2FAEB9CB7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9C603-AE60-4559-B9F8-B3050B82C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0E6E76-8511-4EB9-95DD-535555EC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D43E02-1E74-4839-8916-01ED84AD0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E5713-BB88-4503-B151-14BF952EA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B8D775-F101-491B-A798-4B555D03F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EAC89E-0A77-474D-A102-23CB93709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FA3546-02B7-48D1-AEF3-3B338839B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DFF0DA-7993-4E1C-9BCB-F596F90D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4DF648-9B5C-4DE3-801B-FFAFF5F3A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CA4A1-2E88-4382-89B8-DE1C1B4A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263153-6F47-4978-9D4D-EB419D49A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B948BB-8A1B-420F-8A3A-3FDEA805C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92E5E7-D3FB-46D7-9986-2DE4AE9F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8E01F-6F83-401C-9EF0-828E32464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F9E619-E643-4189-A3AF-7D489CF1D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23C84-07B9-4F7E-9F34-309B4F32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D4969-2AC7-4BA7-AE16-F42DEE57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789007-4179-4220-8600-0FCD852C6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0AE0F-3CDC-416F-B05D-067412A5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9F1F42-CA0A-4AD9-A018-8BC3619D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6EF944-7AAD-4CA3-A925-53FEA3AFB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B07FB-B285-4639-9425-2312515F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16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280823-77FE-40E2-9049-B1DB5C41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A113FC-CCA3-4CAA-B2A6-3741B194E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CFD26E-FCEF-44E5-B2C8-F3AEF1C2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33768F-E30F-4B3A-B3F2-CF917CD4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94BAC4-4884-49C9-898E-2ECAA53BD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15</xdr:row>
      <xdr:rowOff>0</xdr:rowOff>
    </xdr:from>
    <xdr:to>
      <xdr:col>3</xdr:col>
      <xdr:colOff>0</xdr:colOff>
      <xdr:row>16</xdr:row>
      <xdr:rowOff>1333500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37FFE-D5B0-4A74-8A78-62DA87CC7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18</xdr:row>
      <xdr:rowOff>1581150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640957C1-BCF4-412D-9591-18AC12FD5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13</xdr:row>
      <xdr:rowOff>176212</xdr:rowOff>
    </xdr:from>
    <xdr:to>
      <xdr:col>12</xdr:col>
      <xdr:colOff>61912</xdr:colOff>
      <xdr:row>18</xdr:row>
      <xdr:rowOff>490537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9940CCB-F2C8-4278-A716-488490367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014150-5ABB-4166-875E-AF40E2690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243ED7F-18A7-44AF-93C1-C40E97C6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E4D734-8898-4D21-BE38-6DF29879A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942975</xdr:colOff>
      <xdr:row>9</xdr:row>
      <xdr:rowOff>180975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09575"/>
          <a:ext cx="20955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115962</xdr:colOff>
      <xdr:row>2</xdr:row>
      <xdr:rowOff>1</xdr:rowOff>
    </xdr:from>
    <xdr:to>
      <xdr:col>6</xdr:col>
      <xdr:colOff>1164540</xdr:colOff>
      <xdr:row>9</xdr:row>
      <xdr:rowOff>173935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7636" y="405849"/>
          <a:ext cx="2133600" cy="151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4</xdr:row>
      <xdr:rowOff>19050</xdr:rowOff>
    </xdr:from>
    <xdr:to>
      <xdr:col>2</xdr:col>
      <xdr:colOff>2114550</xdr:colOff>
      <xdr:row>4</xdr:row>
      <xdr:rowOff>1543050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809E871-87F1-4120-99E3-1E3F8954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81050"/>
          <a:ext cx="20955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2133600</xdr:colOff>
      <xdr:row>5</xdr:row>
      <xdr:rowOff>1771650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31DE76-27F1-494E-B35E-0DA700EE4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343150"/>
          <a:ext cx="21336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</xdr:colOff>
      <xdr:row>2</xdr:row>
      <xdr:rowOff>185737</xdr:rowOff>
    </xdr:from>
    <xdr:to>
      <xdr:col>12</xdr:col>
      <xdr:colOff>571500</xdr:colOff>
      <xdr:row>5</xdr:row>
      <xdr:rowOff>966787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E5962F-AF77-47A2-B120-74F20A4DE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60BB-DBC7-4F72-B2A7-780B8196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1B507A-DE47-4AF0-8127-E61E500B4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ABCDB0-199F-419B-9C47-C85932D2D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23C0D5-B624-4CAE-84A9-81C3F0848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16</xdr:row>
      <xdr:rowOff>-1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743C93-A217-4839-AA1B-4F04D094D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AC1151-98A8-478E-98AB-42DE9A8A3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6DBB57-CBB9-4D2B-9126-D11C24C3C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5AD4B-6E08-441B-A969-31310879F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6BA79-E8D3-4C1E-B0A6-CF7BEC69A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2A0F8-6005-4E52-90B8-2E62AF2E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9ED9E5-16BD-4134-8D92-83D30C9A0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B7191D-AC37-4211-94FF-94E50727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2</xdr:col>
      <xdr:colOff>2095500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6EFFBB-788A-459E-840F-F0621AA87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2095500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5D93E-54AB-4938-811B-DB10AAB5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EBF37D-7C95-4B6D-88C1-168986348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9525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C49C8-8973-4BD8-B915-4257F4AFD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9525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285BE-84F8-4FC7-A79E-EED7BE3F8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1DF161-0EFB-47A9-A055-4485A1291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12</xdr:row>
      <xdr:rowOff>0</xdr:rowOff>
    </xdr:from>
    <xdr:to>
      <xdr:col>3</xdr:col>
      <xdr:colOff>0</xdr:colOff>
      <xdr:row>13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197BCB-22EF-4965-8823-C9B028FF5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81275"/>
          <a:ext cx="20859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1581150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C71BD9-3923-43D2-8590-9B56B5CEE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143375"/>
          <a:ext cx="20955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</xdr:colOff>
      <xdr:row>10</xdr:row>
      <xdr:rowOff>176212</xdr:rowOff>
    </xdr:from>
    <xdr:to>
      <xdr:col>12</xdr:col>
      <xdr:colOff>61912</xdr:colOff>
      <xdr:row>15</xdr:row>
      <xdr:rowOff>490537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78EE63-9DE2-4A39-BA60-0402727B2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C1" zoomScale="60" zoomScaleNormal="60" workbookViewId="0">
      <selection activeCell="H20" sqref="H20"/>
    </sheetView>
  </sheetViews>
  <sheetFormatPr defaultRowHeight="15" x14ac:dyDescent="0.25"/>
  <cols>
    <col min="2" max="2" width="10.85546875" customWidth="1"/>
    <col min="3" max="3" width="31.42578125" customWidth="1"/>
    <col min="4" max="4" width="13.140625" customWidth="1"/>
    <col min="5" max="5" width="11.7109375" customWidth="1"/>
    <col min="6" max="6" width="10.7109375" customWidth="1"/>
    <col min="7" max="7" width="11" customWidth="1"/>
    <col min="8" max="8" width="12.28515625" customWidth="1"/>
    <col min="11" max="11" width="11.5703125" customWidth="1"/>
    <col min="12" max="12" width="12.7109375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4">
        <v>849230</v>
      </c>
      <c r="D5" s="34">
        <v>633441</v>
      </c>
      <c r="E5" s="34">
        <v>6887</v>
      </c>
      <c r="F5" s="34">
        <v>1637</v>
      </c>
      <c r="G5" s="34">
        <v>21356</v>
      </c>
      <c r="H5" s="5">
        <f>SUM(D5:G5)</f>
        <v>663321</v>
      </c>
      <c r="I5" s="6">
        <f>D5/C5</f>
        <v>0.74590040389529333</v>
      </c>
      <c r="K5" s="7" t="s">
        <v>12</v>
      </c>
      <c r="L5" s="35">
        <v>1349725</v>
      </c>
      <c r="M5" s="6">
        <f>L5/L7</f>
        <v>0.98631014886087198</v>
      </c>
    </row>
    <row r="6" spans="1:13" ht="15.75" x14ac:dyDescent="0.25">
      <c r="A6" s="1"/>
      <c r="B6" s="4" t="s">
        <v>13</v>
      </c>
      <c r="C6" s="34">
        <v>846343</v>
      </c>
      <c r="D6" s="34">
        <v>673860</v>
      </c>
      <c r="E6" s="34">
        <v>6507</v>
      </c>
      <c r="F6" s="34">
        <v>1721</v>
      </c>
      <c r="G6" s="34">
        <v>23050</v>
      </c>
      <c r="H6" s="5">
        <f>SUM(D6:G6)</f>
        <v>705138</v>
      </c>
      <c r="I6" s="6">
        <f>D6/C6</f>
        <v>0.79620201265917012</v>
      </c>
      <c r="K6" s="7" t="s">
        <v>14</v>
      </c>
      <c r="L6" s="35">
        <v>18734</v>
      </c>
      <c r="M6" s="6">
        <f>L6/L7</f>
        <v>1.3689851139128026E-2</v>
      </c>
    </row>
    <row r="7" spans="1:13" x14ac:dyDescent="0.25">
      <c r="A7" s="1"/>
      <c r="B7" s="4" t="s">
        <v>8</v>
      </c>
      <c r="C7" s="5">
        <f>SUM(C5:C6)</f>
        <v>1695573</v>
      </c>
      <c r="D7" s="5">
        <f t="shared" ref="D7:H7" si="0">SUM(D5:D6)</f>
        <v>1307301</v>
      </c>
      <c r="E7" s="5">
        <f t="shared" si="0"/>
        <v>13394</v>
      </c>
      <c r="F7" s="5">
        <f t="shared" si="0"/>
        <v>3358</v>
      </c>
      <c r="G7" s="5">
        <f t="shared" si="0"/>
        <v>44406</v>
      </c>
      <c r="H7" s="5">
        <f t="shared" si="0"/>
        <v>1368459</v>
      </c>
      <c r="I7" s="6">
        <f>D7/C7</f>
        <v>0.77100838477611988</v>
      </c>
      <c r="K7" s="7" t="s">
        <v>8</v>
      </c>
      <c r="L7" s="5">
        <f>SUM(L5:L6)</f>
        <v>1368459</v>
      </c>
      <c r="M7" s="6">
        <v>1</v>
      </c>
    </row>
    <row r="8" spans="1:13" x14ac:dyDescent="0.25">
      <c r="A8" s="1"/>
      <c r="B8" s="2"/>
    </row>
    <row r="12" spans="1:13" ht="38.25" customHeight="1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778703</v>
      </c>
      <c r="E13" s="52">
        <f>D13/D17</f>
        <v>0.57693456074385518</v>
      </c>
    </row>
    <row r="14" spans="1:13" ht="108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571022</v>
      </c>
      <c r="E15" s="54">
        <f>D15/D17</f>
        <v>0.42306543925614476</v>
      </c>
    </row>
    <row r="16" spans="1:13" ht="124.5" customHeight="1" x14ac:dyDescent="0.25">
      <c r="B16" s="49"/>
      <c r="C16" s="47"/>
      <c r="D16" s="51"/>
      <c r="E16" s="53"/>
    </row>
    <row r="17" spans="2:5" ht="19.5" customHeight="1" x14ac:dyDescent="0.25">
      <c r="B17" s="8" t="s">
        <v>17</v>
      </c>
      <c r="C17" s="8"/>
      <c r="D17" s="36">
        <f>SUM(D13:D16)</f>
        <v>1349725</v>
      </c>
      <c r="E17" s="8"/>
    </row>
  </sheetData>
  <mergeCells count="8">
    <mergeCell ref="C13:C14"/>
    <mergeCell ref="B13:B14"/>
    <mergeCell ref="D13:D14"/>
    <mergeCell ref="E13:E14"/>
    <mergeCell ref="C15:C16"/>
    <mergeCell ref="D15:D16"/>
    <mergeCell ref="E15:E16"/>
    <mergeCell ref="B15:B16"/>
  </mergeCells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topLeftCell="D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7" max="7" width="11" bestFit="1" customWidth="1"/>
    <col min="8" max="8" width="11.42578125" bestFit="1" customWidth="1"/>
    <col min="11" max="11" width="15.28515625" bestFit="1" customWidth="1"/>
    <col min="12" max="12" width="11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627573</v>
      </c>
      <c r="D5" s="38">
        <v>439861</v>
      </c>
      <c r="E5" s="38">
        <v>5591</v>
      </c>
      <c r="F5" s="38">
        <v>863</v>
      </c>
      <c r="G5" s="38">
        <v>20132</v>
      </c>
      <c r="H5" s="5">
        <f>SUM(D5:G5)</f>
        <v>466447</v>
      </c>
      <c r="I5" s="6">
        <f>D5/C5</f>
        <v>0.70089216712637414</v>
      </c>
      <c r="K5" s="7" t="s">
        <v>12</v>
      </c>
      <c r="L5" s="35">
        <v>955979</v>
      </c>
      <c r="M5" s="6">
        <f>L5/L7</f>
        <v>0.98980970593929929</v>
      </c>
    </row>
    <row r="6" spans="1:13" ht="15.75" x14ac:dyDescent="0.25">
      <c r="A6" s="1"/>
      <c r="B6" s="4" t="s">
        <v>13</v>
      </c>
      <c r="C6" s="38">
        <v>625910</v>
      </c>
      <c r="D6" s="38">
        <v>471085</v>
      </c>
      <c r="E6" s="38">
        <v>5484</v>
      </c>
      <c r="F6" s="38">
        <v>803</v>
      </c>
      <c r="G6" s="38">
        <v>22002</v>
      </c>
      <c r="H6" s="5">
        <f>SUM(D6:G6)</f>
        <v>499374</v>
      </c>
      <c r="I6" s="6">
        <f>D6/C6</f>
        <v>0.75264015593296163</v>
      </c>
      <c r="K6" s="7" t="s">
        <v>14</v>
      </c>
      <c r="L6" s="35">
        <v>9842</v>
      </c>
      <c r="M6" s="6">
        <f>L6/L7</f>
        <v>1.0190294060700688E-2</v>
      </c>
    </row>
    <row r="7" spans="1:13" x14ac:dyDescent="0.25">
      <c r="A7" s="1"/>
      <c r="B7" s="4" t="s">
        <v>8</v>
      </c>
      <c r="C7" s="5">
        <f>SUM(C5:C6)</f>
        <v>1253483</v>
      </c>
      <c r="D7" s="5">
        <f t="shared" ref="D7:H7" si="0">SUM(D5:D6)</f>
        <v>910946</v>
      </c>
      <c r="E7" s="5">
        <f t="shared" si="0"/>
        <v>11075</v>
      </c>
      <c r="F7" s="5">
        <f t="shared" si="0"/>
        <v>1666</v>
      </c>
      <c r="G7" s="5">
        <f t="shared" si="0"/>
        <v>42134</v>
      </c>
      <c r="H7" s="5">
        <f t="shared" si="0"/>
        <v>965821</v>
      </c>
      <c r="I7" s="6">
        <f>D7/C7</f>
        <v>0.72673183441658162</v>
      </c>
      <c r="K7" s="7" t="s">
        <v>8</v>
      </c>
      <c r="L7" s="5">
        <f>SUM(L5:L6)</f>
        <v>965821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543284</v>
      </c>
      <c r="E13" s="52">
        <f>D13/D17</f>
        <v>0.56830118653234019</v>
      </c>
    </row>
    <row r="14" spans="1:13" ht="110.2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412695</v>
      </c>
      <c r="E15" s="54">
        <f>D15/D17</f>
        <v>0.43169881346765987</v>
      </c>
    </row>
    <row r="16" spans="1:13" ht="131.2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955979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topLeftCell="D4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7" max="7" width="10.140625" bestFit="1" customWidth="1"/>
    <col min="8" max="8" width="12.42578125" bestFit="1" customWidth="1"/>
    <col min="11" max="11" width="15.28515625" bestFit="1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9">
        <v>877111</v>
      </c>
      <c r="D5" s="39">
        <v>548543</v>
      </c>
      <c r="E5" s="39">
        <v>4301</v>
      </c>
      <c r="F5" s="39">
        <v>1481</v>
      </c>
      <c r="G5" s="39">
        <v>48577</v>
      </c>
      <c r="H5" s="5">
        <f>SUM(D5:G5)</f>
        <v>602902</v>
      </c>
      <c r="I5" s="6">
        <f>D5/C5</f>
        <v>0.6253974696475133</v>
      </c>
      <c r="K5" s="7" t="s">
        <v>12</v>
      </c>
      <c r="L5" s="35">
        <v>1226930</v>
      </c>
      <c r="M5" s="6">
        <f>L5/L7</f>
        <v>0.9912495223229687</v>
      </c>
    </row>
    <row r="6" spans="1:13" ht="15.75" x14ac:dyDescent="0.25">
      <c r="A6" s="1"/>
      <c r="B6" s="4" t="s">
        <v>13</v>
      </c>
      <c r="C6" s="39">
        <v>875083</v>
      </c>
      <c r="D6" s="39">
        <v>582229</v>
      </c>
      <c r="E6" s="39">
        <v>4082</v>
      </c>
      <c r="F6" s="39">
        <v>1229</v>
      </c>
      <c r="G6" s="39">
        <v>47319</v>
      </c>
      <c r="H6" s="5">
        <f>SUM(D6:G6)</f>
        <v>634859</v>
      </c>
      <c r="I6" s="6">
        <f>D6/C6</f>
        <v>0.66534145903874264</v>
      </c>
      <c r="K6" s="7" t="s">
        <v>14</v>
      </c>
      <c r="L6" s="35">
        <v>10831</v>
      </c>
      <c r="M6" s="6">
        <f>L6/L7</f>
        <v>8.7504776770313489E-3</v>
      </c>
    </row>
    <row r="7" spans="1:13" x14ac:dyDescent="0.25">
      <c r="A7" s="1"/>
      <c r="B7" s="4" t="s">
        <v>8</v>
      </c>
      <c r="C7" s="5">
        <f>SUM(C5:C6)</f>
        <v>1752194</v>
      </c>
      <c r="D7" s="5">
        <f t="shared" ref="D7:H7" si="0">SUM(D5:D6)</f>
        <v>1130772</v>
      </c>
      <c r="E7" s="5">
        <f t="shared" si="0"/>
        <v>8383</v>
      </c>
      <c r="F7" s="5">
        <f t="shared" si="0"/>
        <v>2710</v>
      </c>
      <c r="G7" s="5">
        <f t="shared" si="0"/>
        <v>95896</v>
      </c>
      <c r="H7" s="5">
        <f t="shared" si="0"/>
        <v>1237761</v>
      </c>
      <c r="I7" s="6">
        <f>D7/C7</f>
        <v>0.64534634863491147</v>
      </c>
      <c r="K7" s="7" t="s">
        <v>8</v>
      </c>
      <c r="L7" s="5">
        <f>SUM(L5:L6)</f>
        <v>1237761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671405</v>
      </c>
      <c r="E13" s="52">
        <f>D13/D17</f>
        <v>0.54722355798619315</v>
      </c>
    </row>
    <row r="14" spans="1:13" ht="123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555525</v>
      </c>
      <c r="E15" s="54">
        <f>D15/D17</f>
        <v>0.45277644201380685</v>
      </c>
    </row>
    <row r="16" spans="1:13" ht="125.2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1226930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"/>
  <sheetViews>
    <sheetView topLeftCell="D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28515625" customWidth="1"/>
    <col min="4" max="4" width="12.42578125" bestFit="1" customWidth="1"/>
    <col min="7" max="7" width="11" bestFit="1" customWidth="1"/>
    <col min="8" max="8" width="12.42578125" bestFit="1" customWidth="1"/>
    <col min="11" max="11" width="15.28515625" bestFit="1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7">
        <v>1045115</v>
      </c>
      <c r="D5" s="38">
        <v>673004</v>
      </c>
      <c r="E5" s="38">
        <v>2751</v>
      </c>
      <c r="F5" s="38">
        <v>2078</v>
      </c>
      <c r="G5" s="38">
        <v>47588</v>
      </c>
      <c r="H5" s="5">
        <f>SUM(D5:G5)</f>
        <v>725421</v>
      </c>
      <c r="I5" s="6">
        <f>D5/C5</f>
        <v>0.64395210096496558</v>
      </c>
      <c r="K5" s="7" t="s">
        <v>12</v>
      </c>
      <c r="L5" s="35">
        <v>1461919</v>
      </c>
      <c r="M5" s="6">
        <f>L5/L7</f>
        <v>0.992937662201822</v>
      </c>
    </row>
    <row r="6" spans="1:13" ht="15.75" x14ac:dyDescent="0.25">
      <c r="A6" s="1"/>
      <c r="B6" s="4" t="s">
        <v>13</v>
      </c>
      <c r="C6" s="37">
        <v>1026927</v>
      </c>
      <c r="D6" s="38">
        <v>695187</v>
      </c>
      <c r="E6" s="38">
        <v>1995</v>
      </c>
      <c r="F6" s="38">
        <v>1935</v>
      </c>
      <c r="G6" s="38">
        <v>47779</v>
      </c>
      <c r="H6" s="5">
        <f>SUM(D6:G6)</f>
        <v>746896</v>
      </c>
      <c r="I6" s="6">
        <f>D6/C6</f>
        <v>0.67695853746176704</v>
      </c>
      <c r="K6" s="7" t="s">
        <v>14</v>
      </c>
      <c r="L6" s="35">
        <v>10398</v>
      </c>
      <c r="M6" s="6">
        <f>L6/L7</f>
        <v>7.0623377981779735E-3</v>
      </c>
    </row>
    <row r="7" spans="1:13" x14ac:dyDescent="0.25">
      <c r="A7" s="1"/>
      <c r="B7" s="4" t="s">
        <v>8</v>
      </c>
      <c r="C7" s="5">
        <f>SUM(C5:C6)</f>
        <v>2072042</v>
      </c>
      <c r="D7" s="5">
        <f t="shared" ref="D7:H7" si="0">SUM(D5:D6)</f>
        <v>1368191</v>
      </c>
      <c r="E7" s="5">
        <f t="shared" si="0"/>
        <v>4746</v>
      </c>
      <c r="F7" s="5">
        <f t="shared" si="0"/>
        <v>4013</v>
      </c>
      <c r="G7" s="5">
        <f t="shared" si="0"/>
        <v>95367</v>
      </c>
      <c r="H7" s="5">
        <f t="shared" si="0"/>
        <v>1472317</v>
      </c>
      <c r="I7" s="6">
        <f>D7/C7</f>
        <v>0.66031045702741542</v>
      </c>
      <c r="K7" s="7" t="s">
        <v>8</v>
      </c>
      <c r="L7" s="5">
        <f>SUM(L5:L6)</f>
        <v>1472317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906196</v>
      </c>
      <c r="E13" s="52">
        <f>D13/D17</f>
        <v>0.61986744819651429</v>
      </c>
    </row>
    <row r="14" spans="1:13" ht="106.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555723</v>
      </c>
      <c r="E15" s="54">
        <f>D15/D17</f>
        <v>0.38013255180348571</v>
      </c>
    </row>
    <row r="16" spans="1:13" ht="126.7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1461919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7"/>
  <sheetViews>
    <sheetView topLeftCell="C1" zoomScale="70" zoomScaleNormal="70" workbookViewId="0">
      <selection activeCell="G16" sqref="G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7" max="7" width="11" bestFit="1" customWidth="1"/>
    <col min="8" max="8" width="12" bestFit="1" customWidth="1"/>
    <col min="11" max="11" width="15.28515625" bestFit="1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40">
        <v>846362</v>
      </c>
      <c r="D5" s="38">
        <v>555040</v>
      </c>
      <c r="E5" s="38">
        <v>1133</v>
      </c>
      <c r="F5" s="38">
        <v>813</v>
      </c>
      <c r="G5" s="38">
        <v>29237</v>
      </c>
      <c r="H5" s="5">
        <f>SUM(D5:G5)</f>
        <v>586223</v>
      </c>
      <c r="I5" s="6">
        <f>D5/C5</f>
        <v>0.65579503805700157</v>
      </c>
      <c r="K5" s="7" t="s">
        <v>12</v>
      </c>
      <c r="L5" s="35">
        <v>1182052</v>
      </c>
      <c r="M5" s="6">
        <f>L5/L7</f>
        <v>0.99242032441145855</v>
      </c>
    </row>
    <row r="6" spans="1:13" ht="15.75" x14ac:dyDescent="0.25">
      <c r="A6" s="1"/>
      <c r="B6" s="4" t="s">
        <v>13</v>
      </c>
      <c r="C6" s="40">
        <v>845641</v>
      </c>
      <c r="D6" s="38">
        <v>572190</v>
      </c>
      <c r="E6" s="38">
        <v>920</v>
      </c>
      <c r="F6" s="38">
        <v>788</v>
      </c>
      <c r="G6" s="38">
        <v>30959</v>
      </c>
      <c r="H6" s="5">
        <f>SUM(D6:G6)</f>
        <v>604857</v>
      </c>
      <c r="I6" s="6">
        <f>D6/C6</f>
        <v>0.67663464756320946</v>
      </c>
      <c r="K6" s="7" t="s">
        <v>14</v>
      </c>
      <c r="L6" s="35">
        <v>9028</v>
      </c>
      <c r="M6" s="6">
        <f>L6/L7</f>
        <v>7.5796755885414917E-3</v>
      </c>
    </row>
    <row r="7" spans="1:13" x14ac:dyDescent="0.25">
      <c r="A7" s="1"/>
      <c r="B7" s="4" t="s">
        <v>8</v>
      </c>
      <c r="C7" s="5">
        <f>SUM(C5:C6)</f>
        <v>1692003</v>
      </c>
      <c r="D7" s="5">
        <f t="shared" ref="D7:H7" si="0">SUM(D5:D6)</f>
        <v>1127230</v>
      </c>
      <c r="E7" s="5">
        <f t="shared" si="0"/>
        <v>2053</v>
      </c>
      <c r="F7" s="5">
        <f t="shared" si="0"/>
        <v>1601</v>
      </c>
      <c r="G7" s="5">
        <f t="shared" si="0"/>
        <v>60196</v>
      </c>
      <c r="H7" s="5">
        <f t="shared" si="0"/>
        <v>1191080</v>
      </c>
      <c r="I7" s="6">
        <f>D7/C7</f>
        <v>0.66621040270023157</v>
      </c>
      <c r="K7" s="7" t="s">
        <v>8</v>
      </c>
      <c r="L7" s="5">
        <f>SUM(L5:L6)</f>
        <v>1191080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708495</v>
      </c>
      <c r="E13" s="52">
        <f>D13/D17</f>
        <v>0.5993771847600613</v>
      </c>
    </row>
    <row r="14" spans="1:13" ht="106.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473557</v>
      </c>
      <c r="E15" s="54">
        <f>D15/D17</f>
        <v>0.4006228152399387</v>
      </c>
    </row>
    <row r="16" spans="1:13" ht="127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1182052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7"/>
  <sheetViews>
    <sheetView topLeftCell="D1" zoomScale="70" zoomScaleNormal="70" workbookViewId="0">
      <selection activeCell="O15" sqref="O15"/>
    </sheetView>
  </sheetViews>
  <sheetFormatPr defaultRowHeight="15" x14ac:dyDescent="0.25"/>
  <cols>
    <col min="2" max="2" width="11.7109375" bestFit="1" customWidth="1"/>
    <col min="3" max="3" width="31.7109375" customWidth="1"/>
    <col min="4" max="4" width="12" bestFit="1" customWidth="1"/>
    <col min="11" max="11" width="15.28515625" bestFit="1" customWidth="1"/>
    <col min="12" max="12" width="11.4257812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41">
        <v>324527</v>
      </c>
      <c r="D5" s="41">
        <v>229943</v>
      </c>
      <c r="E5" s="41">
        <v>1101</v>
      </c>
      <c r="F5" s="41">
        <v>74</v>
      </c>
      <c r="G5" s="38">
        <v>3239</v>
      </c>
      <c r="H5" s="5">
        <f>SUM(D5:G5)</f>
        <v>234357</v>
      </c>
      <c r="I5" s="6">
        <f>D5/C5</f>
        <v>0.70854813312913867</v>
      </c>
      <c r="K5" s="7" t="s">
        <v>12</v>
      </c>
      <c r="L5" s="35">
        <v>485516</v>
      </c>
      <c r="M5" s="6">
        <f>L5/L7</f>
        <v>0.98914925780597418</v>
      </c>
    </row>
    <row r="6" spans="1:13" ht="15.75" x14ac:dyDescent="0.25">
      <c r="A6" s="1"/>
      <c r="B6" s="4" t="s">
        <v>13</v>
      </c>
      <c r="C6" s="41">
        <v>322699</v>
      </c>
      <c r="D6" s="41">
        <v>252102</v>
      </c>
      <c r="E6" s="41">
        <v>799</v>
      </c>
      <c r="F6" s="41">
        <v>76</v>
      </c>
      <c r="G6" s="38">
        <v>3508</v>
      </c>
      <c r="H6" s="5">
        <f>SUM(D6:G6)</f>
        <v>256485</v>
      </c>
      <c r="I6" s="6">
        <f>D6/C6</f>
        <v>0.78122956687191469</v>
      </c>
      <c r="K6" s="7" t="s">
        <v>14</v>
      </c>
      <c r="L6" s="35">
        <v>5326</v>
      </c>
      <c r="M6" s="6">
        <f>L6/L7</f>
        <v>1.0850742194025776E-2</v>
      </c>
    </row>
    <row r="7" spans="1:13" x14ac:dyDescent="0.25">
      <c r="A7" s="1"/>
      <c r="B7" s="4" t="s">
        <v>8</v>
      </c>
      <c r="C7" s="5">
        <f>SUM(C5:C6)</f>
        <v>647226</v>
      </c>
      <c r="D7" s="5">
        <f t="shared" ref="D7:H7" si="0">SUM(D5:D6)</f>
        <v>482045</v>
      </c>
      <c r="E7" s="5">
        <f t="shared" si="0"/>
        <v>1900</v>
      </c>
      <c r="F7" s="5">
        <f t="shared" si="0"/>
        <v>150</v>
      </c>
      <c r="G7" s="5">
        <f t="shared" si="0"/>
        <v>6747</v>
      </c>
      <c r="H7" s="5">
        <f t="shared" si="0"/>
        <v>490842</v>
      </c>
      <c r="I7" s="6">
        <f>D7/C7</f>
        <v>0.74478621068992901</v>
      </c>
      <c r="K7" s="7" t="s">
        <v>8</v>
      </c>
      <c r="L7" s="5">
        <f>SUM(L5:L6)</f>
        <v>490842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347259</v>
      </c>
      <c r="E13" s="52">
        <f>D13/D17</f>
        <v>0.71523698498092747</v>
      </c>
    </row>
    <row r="14" spans="1:13" ht="104.25" customHeight="1" x14ac:dyDescent="0.25">
      <c r="B14" s="49"/>
      <c r="C14" s="47"/>
      <c r="D14" s="51"/>
      <c r="E14" s="53"/>
    </row>
    <row r="15" spans="1:13" ht="120" customHeight="1" x14ac:dyDescent="0.25">
      <c r="B15" s="48">
        <v>2</v>
      </c>
      <c r="C15" s="46"/>
      <c r="D15" s="50">
        <v>138257</v>
      </c>
      <c r="E15" s="54">
        <f>D15/D17</f>
        <v>0.28476301501907247</v>
      </c>
    </row>
    <row r="16" spans="1:13" ht="23.2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485516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7"/>
  <sheetViews>
    <sheetView topLeftCell="A3" zoomScale="70" zoomScaleNormal="70" workbookViewId="0">
      <selection activeCell="L6" sqref="L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7" max="7" width="9.7109375" bestFit="1" customWidth="1"/>
    <col min="8" max="8" width="11.42578125" bestFit="1" customWidth="1"/>
    <col min="11" max="11" width="15.28515625" bestFit="1" customWidth="1"/>
    <col min="12" max="12" width="11.4257812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41">
        <v>701189</v>
      </c>
      <c r="D5" s="41">
        <v>437616</v>
      </c>
      <c r="E5" s="41">
        <v>1349</v>
      </c>
      <c r="F5" s="41">
        <v>267</v>
      </c>
      <c r="G5" s="38">
        <v>8113</v>
      </c>
      <c r="H5" s="5">
        <f>SUM(D5:G5)</f>
        <v>447345</v>
      </c>
      <c r="I5" s="6">
        <f>D5/C5</f>
        <v>0.62410562630046962</v>
      </c>
      <c r="K5" s="7" t="s">
        <v>12</v>
      </c>
      <c r="L5" s="44">
        <v>911876</v>
      </c>
      <c r="M5" s="6">
        <f>L5/L7</f>
        <v>0.99074957355034277</v>
      </c>
    </row>
    <row r="6" spans="1:13" ht="15.75" x14ac:dyDescent="0.25">
      <c r="A6" s="1"/>
      <c r="B6" s="4" t="s">
        <v>13</v>
      </c>
      <c r="C6" s="41">
        <v>721911</v>
      </c>
      <c r="D6" s="41">
        <v>463165</v>
      </c>
      <c r="E6" s="41">
        <v>943</v>
      </c>
      <c r="F6" s="41">
        <v>227</v>
      </c>
      <c r="G6" s="38">
        <v>8710</v>
      </c>
      <c r="H6" s="5">
        <f>SUM(D6:G6)</f>
        <v>473045</v>
      </c>
      <c r="I6" s="6">
        <f>D6/C6</f>
        <v>0.64158185704331971</v>
      </c>
      <c r="K6" s="7" t="s">
        <v>14</v>
      </c>
      <c r="L6" s="44">
        <v>8514</v>
      </c>
      <c r="M6" s="6">
        <f>L6/L7</f>
        <v>9.2504264496572099E-3</v>
      </c>
    </row>
    <row r="7" spans="1:13" x14ac:dyDescent="0.25">
      <c r="A7" s="1"/>
      <c r="B7" s="4" t="s">
        <v>8</v>
      </c>
      <c r="C7" s="5">
        <f>SUM(C5:C6)</f>
        <v>1423100</v>
      </c>
      <c r="D7" s="5">
        <f t="shared" ref="D7:H7" si="0">SUM(D5:D6)</f>
        <v>900781</v>
      </c>
      <c r="E7" s="5">
        <f t="shared" si="0"/>
        <v>2292</v>
      </c>
      <c r="F7" s="5">
        <f t="shared" si="0"/>
        <v>494</v>
      </c>
      <c r="G7" s="5">
        <f t="shared" si="0"/>
        <v>16823</v>
      </c>
      <c r="H7" s="5">
        <f t="shared" si="0"/>
        <v>920390</v>
      </c>
      <c r="I7" s="6">
        <f>D7/C7</f>
        <v>0.63297097884899167</v>
      </c>
      <c r="K7" s="7" t="s">
        <v>8</v>
      </c>
      <c r="L7" s="5">
        <f>SUM(L5:L6)</f>
        <v>920390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200</v>
      </c>
      <c r="E13" s="52">
        <f>D13/D17</f>
        <v>0.66666666666666663</v>
      </c>
    </row>
    <row r="14" spans="1:13" ht="10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100</v>
      </c>
      <c r="E15" s="54">
        <f>D15/D17</f>
        <v>0.33333333333333331</v>
      </c>
    </row>
    <row r="16" spans="1:13" ht="126.7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300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7"/>
  <sheetViews>
    <sheetView topLeftCell="D1" zoomScale="70" zoomScaleNormal="70" workbookViewId="0">
      <selection activeCell="N14" sqref="N14"/>
    </sheetView>
  </sheetViews>
  <sheetFormatPr defaultRowHeight="15" x14ac:dyDescent="0.25"/>
  <cols>
    <col min="2" max="2" width="14.5703125" bestFit="1" customWidth="1"/>
    <col min="3" max="3" width="31.5703125" customWidth="1"/>
    <col min="4" max="4" width="12.42578125" bestFit="1" customWidth="1"/>
    <col min="7" max="7" width="11" bestFit="1" customWidth="1"/>
    <col min="8" max="8" width="12.85546875" bestFit="1" customWidth="1"/>
    <col min="11" max="11" width="15.28515625" bestFit="1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41">
        <v>878796</v>
      </c>
      <c r="D5" s="41">
        <v>479538</v>
      </c>
      <c r="E5" s="41">
        <v>828</v>
      </c>
      <c r="F5" s="41">
        <v>141</v>
      </c>
      <c r="G5" s="38">
        <v>9760</v>
      </c>
      <c r="H5" s="5">
        <f>SUM(D5:G5)</f>
        <v>490267</v>
      </c>
      <c r="I5" s="6">
        <f>D5/C5</f>
        <v>0.54567612961369871</v>
      </c>
      <c r="K5" s="7" t="s">
        <v>12</v>
      </c>
      <c r="L5" s="35">
        <v>1069204</v>
      </c>
      <c r="M5" s="6">
        <f>L5/L7</f>
        <v>0.98975351600937911</v>
      </c>
    </row>
    <row r="6" spans="1:13" ht="15.75" x14ac:dyDescent="0.25">
      <c r="A6" s="1"/>
      <c r="B6" s="4" t="s">
        <v>13</v>
      </c>
      <c r="C6" s="41">
        <v>861369</v>
      </c>
      <c r="D6" s="41">
        <v>577737</v>
      </c>
      <c r="E6" s="41">
        <v>809</v>
      </c>
      <c r="F6" s="41">
        <v>98</v>
      </c>
      <c r="G6" s="38">
        <v>11362</v>
      </c>
      <c r="H6" s="5">
        <f>SUM(D6:G6)</f>
        <v>590006</v>
      </c>
      <c r="I6" s="6">
        <f>D6/C6</f>
        <v>0.67071951741936386</v>
      </c>
      <c r="K6" s="7" t="s">
        <v>14</v>
      </c>
      <c r="L6" s="35">
        <v>11069</v>
      </c>
      <c r="M6" s="6">
        <f>L6/L7</f>
        <v>1.024648399062089E-2</v>
      </c>
    </row>
    <row r="7" spans="1:13" x14ac:dyDescent="0.25">
      <c r="A7" s="1"/>
      <c r="B7" s="4" t="s">
        <v>8</v>
      </c>
      <c r="C7" s="5">
        <f>SUM(C5:C6)</f>
        <v>1740165</v>
      </c>
      <c r="D7" s="5">
        <f t="shared" ref="D7:H7" si="0">SUM(D5:D6)</f>
        <v>1057275</v>
      </c>
      <c r="E7" s="5">
        <f t="shared" si="0"/>
        <v>1637</v>
      </c>
      <c r="F7" s="5">
        <f t="shared" si="0"/>
        <v>239</v>
      </c>
      <c r="G7" s="5">
        <f t="shared" si="0"/>
        <v>21122</v>
      </c>
      <c r="H7" s="5">
        <f t="shared" si="0"/>
        <v>1080273</v>
      </c>
      <c r="I7" s="6">
        <f>D7/C7</f>
        <v>0.60757169578746839</v>
      </c>
      <c r="K7" s="7" t="s">
        <v>8</v>
      </c>
      <c r="L7" s="5">
        <f>SUM(L5:L6)</f>
        <v>1080273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415517</v>
      </c>
      <c r="E13" s="52">
        <f>D13/D17</f>
        <v>0.38862275113074773</v>
      </c>
    </row>
    <row r="14" spans="1:13" ht="105.7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653687</v>
      </c>
      <c r="E15" s="54">
        <f>D15/D17</f>
        <v>0.61137724886925227</v>
      </c>
    </row>
    <row r="16" spans="1:13" ht="125.2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1069204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7"/>
  <sheetViews>
    <sheetView topLeftCell="C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5703125" customWidth="1"/>
    <col min="4" max="4" width="11" bestFit="1" customWidth="1"/>
    <col min="8" max="8" width="10.5703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4">
        <v>116194</v>
      </c>
      <c r="D5" s="34">
        <v>79377</v>
      </c>
      <c r="E5" s="34">
        <v>410</v>
      </c>
      <c r="F5" s="34">
        <v>121</v>
      </c>
      <c r="G5" s="34">
        <v>1937</v>
      </c>
      <c r="H5" s="5">
        <f>SUM(D5:G5)</f>
        <v>81845</v>
      </c>
      <c r="I5" s="6">
        <f>D5/C5</f>
        <v>0.68314198667745318</v>
      </c>
      <c r="K5" s="7" t="s">
        <v>12</v>
      </c>
      <c r="L5" s="42">
        <v>169438</v>
      </c>
      <c r="M5" s="6">
        <f>L5/L7</f>
        <v>0.98586124234877925</v>
      </c>
    </row>
    <row r="6" spans="1:13" ht="15.75" x14ac:dyDescent="0.25">
      <c r="A6" s="1"/>
      <c r="B6" s="4" t="s">
        <v>13</v>
      </c>
      <c r="C6" s="34">
        <v>117580</v>
      </c>
      <c r="D6" s="34">
        <v>87525</v>
      </c>
      <c r="E6" s="34">
        <v>355</v>
      </c>
      <c r="F6" s="34">
        <v>66</v>
      </c>
      <c r="G6" s="34">
        <v>2077</v>
      </c>
      <c r="H6" s="5">
        <f>SUM(D6:G6)</f>
        <v>90023</v>
      </c>
      <c r="I6" s="6">
        <f>D6/C6</f>
        <v>0.74438680047627148</v>
      </c>
      <c r="K6" s="7" t="s">
        <v>14</v>
      </c>
      <c r="L6" s="42">
        <v>2430</v>
      </c>
      <c r="M6" s="6">
        <f>L6/L7</f>
        <v>1.4138757651220704E-2</v>
      </c>
    </row>
    <row r="7" spans="1:13" x14ac:dyDescent="0.25">
      <c r="A7" s="1"/>
      <c r="B7" s="4" t="s">
        <v>8</v>
      </c>
      <c r="C7" s="5">
        <f>SUM(C5:C6)</f>
        <v>233774</v>
      </c>
      <c r="D7" s="5">
        <f t="shared" ref="D7:H7" si="0">SUM(D5:D6)</f>
        <v>166902</v>
      </c>
      <c r="E7" s="5">
        <f t="shared" si="0"/>
        <v>765</v>
      </c>
      <c r="F7" s="5">
        <f t="shared" si="0"/>
        <v>187</v>
      </c>
      <c r="G7" s="5">
        <f t="shared" si="0"/>
        <v>4014</v>
      </c>
      <c r="H7" s="5">
        <f t="shared" si="0"/>
        <v>171868</v>
      </c>
      <c r="I7" s="6">
        <f>D7/C7</f>
        <v>0.71394594779573439</v>
      </c>
      <c r="K7" s="7" t="s">
        <v>8</v>
      </c>
      <c r="L7" s="5">
        <f>SUM(L5:L6)</f>
        <v>171868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78359</v>
      </c>
      <c r="E13" s="52">
        <f>D13/D17</f>
        <v>0.46246414617736281</v>
      </c>
    </row>
    <row r="14" spans="1:13" ht="107.25" customHeight="1" x14ac:dyDescent="0.25">
      <c r="B14" s="49"/>
      <c r="C14" s="47"/>
      <c r="D14" s="51"/>
      <c r="E14" s="53"/>
    </row>
    <row r="15" spans="1:13" ht="139.5" customHeight="1" x14ac:dyDescent="0.25">
      <c r="B15" s="48">
        <v>2</v>
      </c>
      <c r="C15" s="46"/>
      <c r="D15" s="50">
        <v>91079</v>
      </c>
      <c r="E15" s="54">
        <f>D15/D17</f>
        <v>0.53753585382263724</v>
      </c>
    </row>
    <row r="16" spans="1:13" ht="1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169438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7"/>
  <sheetViews>
    <sheetView topLeftCell="D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5703125" customWidth="1"/>
    <col min="4" max="4" width="10.7109375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7">
        <v>574063</v>
      </c>
      <c r="D5" s="37">
        <v>411410</v>
      </c>
      <c r="E5" s="37">
        <v>596</v>
      </c>
      <c r="F5" s="37">
        <v>297</v>
      </c>
      <c r="G5" s="37">
        <v>4281</v>
      </c>
      <c r="H5" s="5">
        <f>SUM(D5:G5)</f>
        <v>416584</v>
      </c>
      <c r="I5" s="6">
        <f>D5/C5</f>
        <v>0.71666350208949192</v>
      </c>
      <c r="K5" s="7" t="s">
        <v>12</v>
      </c>
      <c r="L5" s="42">
        <v>861489</v>
      </c>
      <c r="M5" s="6">
        <f>L5/L7</f>
        <v>0.99110239834887015</v>
      </c>
    </row>
    <row r="6" spans="1:13" ht="15.75" x14ac:dyDescent="0.25">
      <c r="A6" s="1"/>
      <c r="B6" s="4" t="s">
        <v>13</v>
      </c>
      <c r="C6" s="37">
        <v>586012</v>
      </c>
      <c r="D6" s="37">
        <v>447291</v>
      </c>
      <c r="E6" s="37">
        <v>576</v>
      </c>
      <c r="F6" s="37">
        <v>271</v>
      </c>
      <c r="G6" s="37">
        <v>4501</v>
      </c>
      <c r="H6" s="5">
        <f>SUM(D6:G6)</f>
        <v>452639</v>
      </c>
      <c r="I6" s="6">
        <f>D6/C6</f>
        <v>0.76327959154420044</v>
      </c>
      <c r="K6" s="7" t="s">
        <v>14</v>
      </c>
      <c r="L6" s="42">
        <v>7734</v>
      </c>
      <c r="M6" s="6">
        <f>L6/L7</f>
        <v>8.8976016511298026E-3</v>
      </c>
    </row>
    <row r="7" spans="1:13" x14ac:dyDescent="0.25">
      <c r="A7" s="1"/>
      <c r="B7" s="4" t="s">
        <v>8</v>
      </c>
      <c r="C7" s="5">
        <f>SUM(C5:C6)</f>
        <v>1160075</v>
      </c>
      <c r="D7" s="5">
        <f>SUM(D5:D6)</f>
        <v>858701</v>
      </c>
      <c r="E7" s="5">
        <f t="shared" ref="E7:H7" si="0">SUM(E5:E6)</f>
        <v>1172</v>
      </c>
      <c r="F7" s="5">
        <f t="shared" si="0"/>
        <v>568</v>
      </c>
      <c r="G7" s="5">
        <f t="shared" si="0"/>
        <v>8782</v>
      </c>
      <c r="H7" s="5">
        <f t="shared" si="0"/>
        <v>869223</v>
      </c>
      <c r="I7" s="6">
        <f>D7/C7</f>
        <v>0.74021162424843223</v>
      </c>
      <c r="K7" s="7" t="s">
        <v>8</v>
      </c>
      <c r="L7" s="5">
        <f>SUM(L5:L6)</f>
        <v>869223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413671</v>
      </c>
      <c r="E13" s="52">
        <f>D13/D17</f>
        <v>0.48018140684326788</v>
      </c>
    </row>
    <row r="14" spans="1:13" ht="105.7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447818</v>
      </c>
      <c r="E15" s="54">
        <f>D15/D17</f>
        <v>0.51981859315673218</v>
      </c>
    </row>
    <row r="16" spans="1:13" ht="128.2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861489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7"/>
  <sheetViews>
    <sheetView topLeftCell="C1" zoomScale="70" zoomScaleNormal="70" workbookViewId="0">
      <selection activeCell="I16" sqref="I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478916</v>
      </c>
      <c r="D5" s="38">
        <v>343673</v>
      </c>
      <c r="E5" s="38">
        <v>309</v>
      </c>
      <c r="F5" s="38">
        <v>26</v>
      </c>
      <c r="G5" s="38">
        <v>1569</v>
      </c>
      <c r="H5" s="5">
        <f>SUM(D5:G5)</f>
        <v>345577</v>
      </c>
      <c r="I5" s="6">
        <f>D5/C5</f>
        <v>0.71760601023979154</v>
      </c>
      <c r="K5" s="7" t="s">
        <v>12</v>
      </c>
      <c r="L5" s="42">
        <v>725582</v>
      </c>
      <c r="M5" s="6">
        <f>L5/L7</f>
        <v>0.9870413599090202</v>
      </c>
    </row>
    <row r="6" spans="1:13" ht="15.75" x14ac:dyDescent="0.25">
      <c r="A6" s="1"/>
      <c r="B6" s="4" t="s">
        <v>13</v>
      </c>
      <c r="C6" s="38">
        <v>487342</v>
      </c>
      <c r="D6" s="38">
        <v>387438</v>
      </c>
      <c r="E6" s="38">
        <v>240</v>
      </c>
      <c r="F6" s="38">
        <v>54</v>
      </c>
      <c r="G6" s="38">
        <v>1799</v>
      </c>
      <c r="H6" s="5">
        <f>SUM(D6:G6)</f>
        <v>389531</v>
      </c>
      <c r="I6" s="6">
        <f>D6/C6</f>
        <v>0.79500227766127274</v>
      </c>
      <c r="K6" s="7" t="s">
        <v>14</v>
      </c>
      <c r="L6" s="42">
        <v>9526</v>
      </c>
      <c r="M6" s="6">
        <f>L6/L7</f>
        <v>1.2958640090979828E-2</v>
      </c>
    </row>
    <row r="7" spans="1:13" x14ac:dyDescent="0.25">
      <c r="A7" s="1"/>
      <c r="B7" s="4" t="s">
        <v>8</v>
      </c>
      <c r="C7" s="5">
        <f>SUM(C5:C6)</f>
        <v>966258</v>
      </c>
      <c r="D7" s="5">
        <f t="shared" ref="D7:H7" si="0">SUM(D5:D6)</f>
        <v>731111</v>
      </c>
      <c r="E7" s="5">
        <f t="shared" si="0"/>
        <v>549</v>
      </c>
      <c r="F7" s="5">
        <f t="shared" si="0"/>
        <v>80</v>
      </c>
      <c r="G7" s="5">
        <f t="shared" si="0"/>
        <v>3368</v>
      </c>
      <c r="H7" s="5">
        <f t="shared" si="0"/>
        <v>735108</v>
      </c>
      <c r="I7" s="6">
        <f>D7/C7</f>
        <v>0.75664160089748289</v>
      </c>
      <c r="K7" s="7" t="s">
        <v>8</v>
      </c>
      <c r="L7" s="5">
        <f>SUM(L5:L6)</f>
        <v>735108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386707</v>
      </c>
      <c r="E13" s="52">
        <f>D13/D17</f>
        <v>0.53296112637854853</v>
      </c>
    </row>
    <row r="14" spans="1:13" ht="109.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338875</v>
      </c>
      <c r="E15" s="54">
        <f>D15/D17</f>
        <v>0.46703887362145147</v>
      </c>
    </row>
    <row r="16" spans="1:13" ht="129.7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725582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zoomScale="60" zoomScaleNormal="60" workbookViewId="0">
      <selection activeCell="I17" sqref="I17"/>
    </sheetView>
  </sheetViews>
  <sheetFormatPr defaultRowHeight="15" x14ac:dyDescent="0.25"/>
  <cols>
    <col min="2" max="2" width="11.7109375" bestFit="1" customWidth="1"/>
    <col min="3" max="3" width="31.42578125" customWidth="1"/>
    <col min="4" max="4" width="12.140625" customWidth="1"/>
    <col min="8" max="8" width="10.5703125" bestFit="1" customWidth="1"/>
    <col min="11" max="11" width="12.28515625" customWidth="1"/>
    <col min="12" max="12" width="12.710937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4">
        <v>192346</v>
      </c>
      <c r="D5" s="34">
        <v>141368</v>
      </c>
      <c r="E5" s="34">
        <v>1086</v>
      </c>
      <c r="F5" s="34">
        <v>402</v>
      </c>
      <c r="G5" s="34">
        <v>4211</v>
      </c>
      <c r="H5" s="5">
        <f>SUM(D5:G5)</f>
        <v>147067</v>
      </c>
      <c r="I5" s="6">
        <f>D5/C5</f>
        <v>0.73496719453484871</v>
      </c>
      <c r="K5" s="7" t="s">
        <v>12</v>
      </c>
      <c r="L5" s="35">
        <v>1349725</v>
      </c>
      <c r="M5" s="6">
        <f>L5/L7</f>
        <v>0.98631014886087198</v>
      </c>
    </row>
    <row r="6" spans="1:13" ht="15.75" x14ac:dyDescent="0.25">
      <c r="A6" s="1"/>
      <c r="B6" s="4" t="s">
        <v>13</v>
      </c>
      <c r="C6" s="34">
        <v>195576</v>
      </c>
      <c r="D6" s="34">
        <v>153172</v>
      </c>
      <c r="E6" s="34">
        <v>1075</v>
      </c>
      <c r="F6" s="34">
        <v>438</v>
      </c>
      <c r="G6" s="34">
        <v>4656</v>
      </c>
      <c r="H6" s="5">
        <f>SUM(D6:G6)</f>
        <v>159341</v>
      </c>
      <c r="I6" s="6">
        <f>D6/C6</f>
        <v>0.78318403076042054</v>
      </c>
      <c r="K6" s="7" t="s">
        <v>14</v>
      </c>
      <c r="L6" s="35">
        <v>18734</v>
      </c>
      <c r="M6" s="6">
        <f>L6/L7</f>
        <v>1.3689851139128026E-2</v>
      </c>
    </row>
    <row r="7" spans="1:13" x14ac:dyDescent="0.25">
      <c r="A7" s="1"/>
      <c r="B7" s="4" t="s">
        <v>8</v>
      </c>
      <c r="C7" s="5">
        <f>SUM(C5:C6)</f>
        <v>387922</v>
      </c>
      <c r="D7" s="5">
        <f t="shared" ref="D7:H7" si="0">SUM(D5:D6)</f>
        <v>294540</v>
      </c>
      <c r="E7" s="5">
        <f t="shared" si="0"/>
        <v>2161</v>
      </c>
      <c r="F7" s="5">
        <f t="shared" si="0"/>
        <v>840</v>
      </c>
      <c r="G7" s="5">
        <f t="shared" si="0"/>
        <v>8867</v>
      </c>
      <c r="H7" s="5">
        <f t="shared" si="0"/>
        <v>306408</v>
      </c>
      <c r="I7" s="6">
        <f>D7/C7</f>
        <v>0.75927634936920307</v>
      </c>
      <c r="K7" s="7" t="s">
        <v>8</v>
      </c>
      <c r="L7" s="5">
        <f>SUM(L5:L6)</f>
        <v>1368459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198498</v>
      </c>
      <c r="E13" s="52">
        <f>D13/D17</f>
        <v>0.65567803076597841</v>
      </c>
    </row>
    <row r="14" spans="1:13" ht="113.2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104239</v>
      </c>
      <c r="E15" s="54">
        <f>D15/D17</f>
        <v>0.34432196923402159</v>
      </c>
    </row>
    <row r="16" spans="1:13" ht="139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302737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7"/>
  <sheetViews>
    <sheetView topLeftCell="D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4">
        <v>418555</v>
      </c>
      <c r="D5" s="34">
        <v>307827</v>
      </c>
      <c r="E5" s="34">
        <v>1181</v>
      </c>
      <c r="F5" s="34">
        <v>337</v>
      </c>
      <c r="G5" s="34">
        <v>2080</v>
      </c>
      <c r="H5" s="5">
        <f>SUM(D5:G5)</f>
        <v>311425</v>
      </c>
      <c r="I5" s="6">
        <f>D5/C5</f>
        <v>0.73545173274718978</v>
      </c>
      <c r="K5" s="7" t="s">
        <v>12</v>
      </c>
      <c r="L5" s="42">
        <v>654040</v>
      </c>
      <c r="M5" s="6">
        <f>L5/L7</f>
        <v>0.98984037908265265</v>
      </c>
    </row>
    <row r="6" spans="1:13" ht="15.75" x14ac:dyDescent="0.25">
      <c r="A6" s="1"/>
      <c r="B6" s="4" t="s">
        <v>13</v>
      </c>
      <c r="C6" s="34">
        <v>419559</v>
      </c>
      <c r="D6" s="34">
        <v>345365</v>
      </c>
      <c r="E6" s="34">
        <v>1170</v>
      </c>
      <c r="F6" s="34">
        <v>436</v>
      </c>
      <c r="G6" s="34">
        <v>2357</v>
      </c>
      <c r="H6" s="5">
        <f>SUM(D6:G6)</f>
        <v>349328</v>
      </c>
      <c r="I6" s="6">
        <f>D6/C6</f>
        <v>0.82316193908365687</v>
      </c>
      <c r="K6" s="7" t="s">
        <v>14</v>
      </c>
      <c r="L6" s="42">
        <v>6713</v>
      </c>
      <c r="M6" s="6">
        <f>L6/L7</f>
        <v>1.0159620917347329E-2</v>
      </c>
    </row>
    <row r="7" spans="1:13" x14ac:dyDescent="0.25">
      <c r="A7" s="1"/>
      <c r="B7" s="4" t="s">
        <v>8</v>
      </c>
      <c r="C7" s="5">
        <f>SUM(C5:C6)</f>
        <v>838114</v>
      </c>
      <c r="D7" s="5">
        <f t="shared" ref="D7:H7" si="0">SUM(D5:D6)</f>
        <v>653192</v>
      </c>
      <c r="E7" s="5">
        <f t="shared" si="0"/>
        <v>2351</v>
      </c>
      <c r="F7" s="5">
        <f t="shared" si="0"/>
        <v>773</v>
      </c>
      <c r="G7" s="5">
        <f t="shared" si="0"/>
        <v>4437</v>
      </c>
      <c r="H7" s="5">
        <f t="shared" si="0"/>
        <v>660753</v>
      </c>
      <c r="I7" s="6">
        <f>D7/C7</f>
        <v>0.77935937115953202</v>
      </c>
      <c r="K7" s="7" t="s">
        <v>8</v>
      </c>
      <c r="L7" s="5">
        <f>SUM(L5:L6)</f>
        <v>660753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401847</v>
      </c>
      <c r="E13" s="52">
        <f>D13/D17</f>
        <v>0.61440737569567605</v>
      </c>
    </row>
    <row r="14" spans="1:13" ht="10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252193</v>
      </c>
      <c r="E15" s="54">
        <f>D15/D17</f>
        <v>0.38559262430432389</v>
      </c>
    </row>
    <row r="16" spans="1:13" ht="126.7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654040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7"/>
  <sheetViews>
    <sheetView topLeftCell="C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5703125" customWidth="1"/>
    <col min="4" max="4" width="12.42578125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427963</v>
      </c>
      <c r="D5" s="38">
        <v>251347</v>
      </c>
      <c r="E5" s="38">
        <v>611</v>
      </c>
      <c r="F5" s="38">
        <v>301</v>
      </c>
      <c r="G5" s="38">
        <v>2316</v>
      </c>
      <c r="H5" s="5">
        <f>SUM(D5:G5)</f>
        <v>254575</v>
      </c>
      <c r="I5" s="6">
        <f>D5/C5</f>
        <v>0.58731011793075572</v>
      </c>
      <c r="K5" s="7" t="s">
        <v>12</v>
      </c>
      <c r="L5" s="42">
        <v>562158</v>
      </c>
      <c r="M5" s="6">
        <f>L5/L7</f>
        <v>0.98639439071295221</v>
      </c>
    </row>
    <row r="6" spans="1:13" ht="15.75" x14ac:dyDescent="0.25">
      <c r="A6" s="1"/>
      <c r="B6" s="4" t="s">
        <v>13</v>
      </c>
      <c r="C6" s="38">
        <v>420227</v>
      </c>
      <c r="D6" s="38">
        <v>311716</v>
      </c>
      <c r="E6" s="38">
        <v>445</v>
      </c>
      <c r="F6" s="38">
        <v>340</v>
      </c>
      <c r="G6" s="38">
        <v>2836</v>
      </c>
      <c r="H6" s="5">
        <f>SUM(D6:G6)</f>
        <v>315337</v>
      </c>
      <c r="I6" s="6">
        <f>D6/C6</f>
        <v>0.74178003793187963</v>
      </c>
      <c r="K6" s="7" t="s">
        <v>14</v>
      </c>
      <c r="L6" s="42">
        <v>7754</v>
      </c>
      <c r="M6" s="6">
        <f>L6/L7</f>
        <v>1.3605609287047824E-2</v>
      </c>
    </row>
    <row r="7" spans="1:13" x14ac:dyDescent="0.25">
      <c r="A7" s="1"/>
      <c r="B7" s="4" t="s">
        <v>8</v>
      </c>
      <c r="C7" s="5">
        <f>SUM(C5:C6)</f>
        <v>848190</v>
      </c>
      <c r="D7" s="5">
        <f t="shared" ref="D7:H7" si="0">SUM(D5:D6)</f>
        <v>563063</v>
      </c>
      <c r="E7" s="5">
        <f t="shared" si="0"/>
        <v>1056</v>
      </c>
      <c r="F7" s="5">
        <f t="shared" si="0"/>
        <v>641</v>
      </c>
      <c r="G7" s="5">
        <f t="shared" si="0"/>
        <v>5152</v>
      </c>
      <c r="H7" s="5">
        <f t="shared" si="0"/>
        <v>569912</v>
      </c>
      <c r="I7" s="6">
        <f>D7/C7</f>
        <v>0.66384064891121097</v>
      </c>
      <c r="K7" s="7" t="s">
        <v>8</v>
      </c>
      <c r="L7" s="5">
        <f>SUM(L5:L6)</f>
        <v>569912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312002</v>
      </c>
      <c r="E13" s="52">
        <f>D13/D17</f>
        <v>0.55500766688368752</v>
      </c>
    </row>
    <row r="14" spans="1:13" ht="108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250156</v>
      </c>
      <c r="E15" s="54">
        <f>D15/D17</f>
        <v>0.44499233311631248</v>
      </c>
    </row>
    <row r="16" spans="1:13" ht="126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562158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7"/>
  <sheetViews>
    <sheetView topLeftCell="D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5703125" customWidth="1"/>
    <col min="4" max="4" width="12.42578125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615640</v>
      </c>
      <c r="D5" s="38">
        <v>418666</v>
      </c>
      <c r="E5" s="38">
        <v>2814</v>
      </c>
      <c r="F5" s="38">
        <v>396</v>
      </c>
      <c r="G5" s="38">
        <v>2282</v>
      </c>
      <c r="H5" s="5">
        <f>SUM(D5:G5)</f>
        <v>424158</v>
      </c>
      <c r="I5" s="6">
        <f>D5/C5</f>
        <v>0.68005002923786628</v>
      </c>
      <c r="K5" s="7" t="s">
        <v>12</v>
      </c>
      <c r="L5" s="42">
        <v>911395</v>
      </c>
      <c r="M5" s="6">
        <f>L5/L7</f>
        <v>0.99004625455430295</v>
      </c>
    </row>
    <row r="6" spans="1:13" ht="15.75" x14ac:dyDescent="0.25">
      <c r="A6" s="1"/>
      <c r="B6" s="4" t="s">
        <v>13</v>
      </c>
      <c r="C6" s="38">
        <v>627531</v>
      </c>
      <c r="D6" s="38">
        <v>491151</v>
      </c>
      <c r="E6" s="38">
        <v>2052</v>
      </c>
      <c r="F6" s="38">
        <v>352</v>
      </c>
      <c r="G6" s="38">
        <v>2845</v>
      </c>
      <c r="H6" s="5">
        <f>SUM(D6:G6)</f>
        <v>496400</v>
      </c>
      <c r="I6" s="6">
        <f>D6/C6</f>
        <v>0.78267209109988189</v>
      </c>
      <c r="K6" s="7" t="s">
        <v>14</v>
      </c>
      <c r="L6" s="42">
        <v>9163</v>
      </c>
      <c r="M6" s="6">
        <f>L6/L7</f>
        <v>9.953745445697066E-3</v>
      </c>
    </row>
    <row r="7" spans="1:13" x14ac:dyDescent="0.25">
      <c r="A7" s="1"/>
      <c r="B7" s="4" t="s">
        <v>8</v>
      </c>
      <c r="C7" s="5">
        <f>SUM(C5:C6)</f>
        <v>1243171</v>
      </c>
      <c r="D7" s="5">
        <f t="shared" ref="D7:H7" si="0">SUM(D5:D6)</f>
        <v>909817</v>
      </c>
      <c r="E7" s="5">
        <f t="shared" si="0"/>
        <v>4866</v>
      </c>
      <c r="F7" s="5">
        <f t="shared" si="0"/>
        <v>748</v>
      </c>
      <c r="G7" s="5">
        <f t="shared" si="0"/>
        <v>5127</v>
      </c>
      <c r="H7" s="5">
        <f t="shared" si="0"/>
        <v>920558</v>
      </c>
      <c r="I7" s="6">
        <f>D7/C7</f>
        <v>0.7318518530435475</v>
      </c>
      <c r="K7" s="7" t="s">
        <v>8</v>
      </c>
      <c r="L7" s="5">
        <f>SUM(L5:L6)</f>
        <v>920558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492890</v>
      </c>
      <c r="E13" s="52">
        <f>D13/D17</f>
        <v>0.54080832130964074</v>
      </c>
    </row>
    <row r="14" spans="1:13" ht="108.7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418505</v>
      </c>
      <c r="E15" s="54">
        <f>D15/D17</f>
        <v>0.45919167869035926</v>
      </c>
    </row>
    <row r="16" spans="1:13" ht="127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911395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7"/>
  <sheetViews>
    <sheetView topLeftCell="D1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1" bestFit="1" customWidth="1"/>
    <col min="8" max="8" width="11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69243</v>
      </c>
      <c r="D5" s="38">
        <v>48693</v>
      </c>
      <c r="E5" s="38">
        <v>261</v>
      </c>
      <c r="F5" s="38">
        <v>115</v>
      </c>
      <c r="G5" s="38">
        <v>655</v>
      </c>
      <c r="H5" s="5">
        <f>SUM(D5:G5)</f>
        <v>49724</v>
      </c>
      <c r="I5" s="6">
        <f>D5/C5</f>
        <v>0.70321909795936055</v>
      </c>
      <c r="K5" s="7" t="s">
        <v>12</v>
      </c>
      <c r="L5" s="42">
        <v>106233</v>
      </c>
      <c r="M5" s="6">
        <f>L5/L7</f>
        <v>0.98915249818432371</v>
      </c>
    </row>
    <row r="6" spans="1:13" ht="15.75" x14ac:dyDescent="0.25">
      <c r="A6" s="1"/>
      <c r="B6" s="4" t="s">
        <v>13</v>
      </c>
      <c r="C6" s="38">
        <v>71489</v>
      </c>
      <c r="D6" s="38">
        <v>56585</v>
      </c>
      <c r="E6" s="38">
        <v>236</v>
      </c>
      <c r="F6" s="38">
        <v>31</v>
      </c>
      <c r="G6" s="38">
        <v>822</v>
      </c>
      <c r="H6" s="5">
        <f>SUM(D6:G6)</f>
        <v>57674</v>
      </c>
      <c r="I6" s="6">
        <f>D6/C6</f>
        <v>0.7915203737637958</v>
      </c>
      <c r="K6" s="7" t="s">
        <v>14</v>
      </c>
      <c r="L6" s="42">
        <v>1165</v>
      </c>
      <c r="M6" s="6">
        <f>L6/L7</f>
        <v>1.084750181567627E-2</v>
      </c>
    </row>
    <row r="7" spans="1:13" x14ac:dyDescent="0.25">
      <c r="A7" s="1"/>
      <c r="B7" s="4" t="s">
        <v>8</v>
      </c>
      <c r="C7" s="5">
        <f>SUM(C5:C6)</f>
        <v>140732</v>
      </c>
      <c r="D7" s="5">
        <f t="shared" ref="D7:H7" si="0">SUM(D5:D6)</f>
        <v>105278</v>
      </c>
      <c r="E7" s="5">
        <f t="shared" si="0"/>
        <v>497</v>
      </c>
      <c r="F7" s="5">
        <f t="shared" si="0"/>
        <v>146</v>
      </c>
      <c r="G7" s="5">
        <f t="shared" si="0"/>
        <v>1477</v>
      </c>
      <c r="H7" s="5">
        <f t="shared" si="0"/>
        <v>107398</v>
      </c>
      <c r="I7" s="6">
        <f>D7/C7</f>
        <v>0.74807435409146461</v>
      </c>
      <c r="K7" s="7" t="s">
        <v>8</v>
      </c>
      <c r="L7" s="5">
        <f>SUM(L5:L6)</f>
        <v>107398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56569</v>
      </c>
      <c r="E13" s="52">
        <f>D13/D17</f>
        <v>0.53249931753786484</v>
      </c>
    </row>
    <row r="14" spans="1:13" ht="107.2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49664</v>
      </c>
      <c r="E15" s="54">
        <f>D15/D17</f>
        <v>0.46750068246213511</v>
      </c>
    </row>
    <row r="16" spans="1:13" ht="124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106233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7"/>
  <sheetViews>
    <sheetView topLeftCell="A3" zoomScale="70" zoomScaleNormal="70" workbookViewId="0">
      <selection activeCell="D15" sqref="D15:D16"/>
    </sheetView>
  </sheetViews>
  <sheetFormatPr defaultRowHeight="15" x14ac:dyDescent="0.25"/>
  <cols>
    <col min="2" max="2" width="11.7109375" bestFit="1" customWidth="1"/>
    <col min="3" max="3" width="31.42578125" customWidth="1"/>
    <col min="4" max="4" width="12.42578125" bestFit="1" customWidth="1"/>
    <col min="8" max="8" width="12" bestFit="1" customWidth="1"/>
    <col min="11" max="11" width="15.28515625" bestFit="1" customWidth="1"/>
    <col min="12" max="12" width="14.2851562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916461</v>
      </c>
      <c r="D5" s="38">
        <v>567220</v>
      </c>
      <c r="E5" s="38">
        <v>1752</v>
      </c>
      <c r="F5" s="38">
        <v>44</v>
      </c>
      <c r="G5" s="38">
        <v>3111</v>
      </c>
      <c r="H5" s="5">
        <f>SUM(D5:G5)</f>
        <v>572127</v>
      </c>
      <c r="I5" s="6">
        <f>D5/C5</f>
        <v>0.61892431865622211</v>
      </c>
      <c r="K5" s="7" t="s">
        <v>12</v>
      </c>
      <c r="L5" s="42">
        <v>1235812</v>
      </c>
      <c r="M5" s="6">
        <f>L5/L7</f>
        <v>0.98855548951739791</v>
      </c>
    </row>
    <row r="6" spans="1:13" ht="15.75" x14ac:dyDescent="0.25">
      <c r="A6" s="1"/>
      <c r="B6" s="4" t="s">
        <v>13</v>
      </c>
      <c r="C6" s="38">
        <v>888852</v>
      </c>
      <c r="D6" s="38">
        <v>673300</v>
      </c>
      <c r="E6" s="38">
        <v>967</v>
      </c>
      <c r="F6" s="38">
        <v>42</v>
      </c>
      <c r="G6" s="38">
        <v>3683</v>
      </c>
      <c r="H6" s="5">
        <f>SUM(D6:G6)</f>
        <v>677992</v>
      </c>
      <c r="I6" s="6">
        <f>D6/C6</f>
        <v>0.75749393599834391</v>
      </c>
      <c r="K6" s="7" t="s">
        <v>14</v>
      </c>
      <c r="L6" s="42">
        <v>14307</v>
      </c>
      <c r="M6" s="6">
        <f>L6/L7</f>
        <v>1.1444510482602057E-2</v>
      </c>
    </row>
    <row r="7" spans="1:13" x14ac:dyDescent="0.25">
      <c r="A7" s="1"/>
      <c r="B7" s="4" t="s">
        <v>8</v>
      </c>
      <c r="C7" s="5">
        <f>SUM(C5:C6)</f>
        <v>1805313</v>
      </c>
      <c r="D7" s="5">
        <f t="shared" ref="D7:H7" si="0">SUM(D5:D6)</f>
        <v>1240520</v>
      </c>
      <c r="E7" s="5">
        <f t="shared" si="0"/>
        <v>2719</v>
      </c>
      <c r="F7" s="5">
        <f t="shared" si="0"/>
        <v>86</v>
      </c>
      <c r="G7" s="5">
        <f t="shared" si="0"/>
        <v>6794</v>
      </c>
      <c r="H7" s="5">
        <f t="shared" si="0"/>
        <v>1250119</v>
      </c>
      <c r="I7" s="6">
        <f>D7/C7</f>
        <v>0.68714954138146678</v>
      </c>
      <c r="K7" s="7" t="s">
        <v>8</v>
      </c>
      <c r="L7" s="5">
        <f>SUM(L5:L6)</f>
        <v>1250119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866613</v>
      </c>
      <c r="E13" s="52">
        <f>D13/D17</f>
        <v>0.70124986648454624</v>
      </c>
    </row>
    <row r="14" spans="1:13" ht="10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369199</v>
      </c>
      <c r="E15" s="54">
        <f>D15/D17</f>
        <v>0.29875013351545382</v>
      </c>
    </row>
    <row r="16" spans="1:13" ht="124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1235812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20"/>
  <sheetViews>
    <sheetView topLeftCell="D7" zoomScale="70" zoomScaleNormal="70" workbookViewId="0">
      <selection activeCell="L19" sqref="L19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2" spans="1:13" x14ac:dyDescent="0.25">
      <c r="B2" s="2" t="s">
        <v>0</v>
      </c>
      <c r="C2" t="s">
        <v>1</v>
      </c>
    </row>
    <row r="3" spans="1:13" x14ac:dyDescent="0.25"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681890</v>
      </c>
      <c r="D5" s="38">
        <v>413040</v>
      </c>
      <c r="E5" s="38">
        <v>1240</v>
      </c>
      <c r="F5" s="38">
        <v>14</v>
      </c>
      <c r="G5" s="38">
        <v>2204</v>
      </c>
      <c r="H5" s="5">
        <f>SUM(D5:G5)</f>
        <v>416498</v>
      </c>
      <c r="I5" s="6">
        <f>D5/C5</f>
        <v>0.60572819662995503</v>
      </c>
      <c r="K5" s="7" t="s">
        <v>12</v>
      </c>
      <c r="L5" s="42">
        <v>916323</v>
      </c>
      <c r="M5" s="6">
        <f>L5/L7</f>
        <v>0.99026403496258641</v>
      </c>
    </row>
    <row r="6" spans="1:13" ht="15.75" x14ac:dyDescent="0.25">
      <c r="A6" s="1"/>
      <c r="B6" s="4" t="s">
        <v>13</v>
      </c>
      <c r="C6" s="38">
        <v>672584</v>
      </c>
      <c r="D6" s="38">
        <v>505226</v>
      </c>
      <c r="E6" s="38">
        <v>892</v>
      </c>
      <c r="F6" s="38">
        <v>11</v>
      </c>
      <c r="G6" s="38">
        <v>2705</v>
      </c>
      <c r="H6" s="5">
        <f>SUM(D6:G6)</f>
        <v>508834</v>
      </c>
      <c r="I6" s="6">
        <f>D6/C6</f>
        <v>0.75117160087067192</v>
      </c>
      <c r="K6" s="7" t="s">
        <v>14</v>
      </c>
      <c r="L6" s="42">
        <v>9009</v>
      </c>
      <c r="M6" s="6">
        <f>L6/L7</f>
        <v>9.7359650374135992E-3</v>
      </c>
    </row>
    <row r="7" spans="1:13" x14ac:dyDescent="0.25">
      <c r="A7" s="1"/>
      <c r="B7" s="4" t="s">
        <v>8</v>
      </c>
      <c r="C7" s="5">
        <f>SUM(C5:C6)</f>
        <v>1354474</v>
      </c>
      <c r="D7" s="5">
        <f t="shared" ref="D7:H7" si="0">SUM(D5:D6)</f>
        <v>918266</v>
      </c>
      <c r="E7" s="5">
        <f t="shared" si="0"/>
        <v>2132</v>
      </c>
      <c r="F7" s="5">
        <f t="shared" si="0"/>
        <v>25</v>
      </c>
      <c r="G7" s="5">
        <f t="shared" si="0"/>
        <v>4909</v>
      </c>
      <c r="H7" s="5">
        <f t="shared" si="0"/>
        <v>925332</v>
      </c>
      <c r="I7" s="6">
        <f>D7/C7</f>
        <v>0.67795025965799272</v>
      </c>
      <c r="K7" s="7" t="s">
        <v>8</v>
      </c>
      <c r="L7" s="5">
        <f>SUM(L5:L6)</f>
        <v>925332</v>
      </c>
      <c r="M7" s="6">
        <v>1</v>
      </c>
    </row>
    <row r="8" spans="1:13" x14ac:dyDescent="0.25">
      <c r="A8" s="1"/>
    </row>
    <row r="9" spans="1:13" x14ac:dyDescent="0.25">
      <c r="A9" s="1"/>
    </row>
    <row r="10" spans="1:13" x14ac:dyDescent="0.25">
      <c r="A10" s="1"/>
    </row>
    <row r="11" spans="1:13" x14ac:dyDescent="0.25">
      <c r="A11" s="1"/>
      <c r="B11" s="2"/>
    </row>
    <row r="15" spans="1:13" ht="60" customHeight="1" x14ac:dyDescent="0.25">
      <c r="B15" s="9" t="s">
        <v>15</v>
      </c>
      <c r="C15" s="9" t="s">
        <v>18</v>
      </c>
      <c r="D15" s="9" t="s">
        <v>19</v>
      </c>
      <c r="E15" s="10" t="s">
        <v>16</v>
      </c>
    </row>
    <row r="16" spans="1:13" x14ac:dyDescent="0.25">
      <c r="B16" s="48">
        <v>1</v>
      </c>
      <c r="C16" s="46"/>
      <c r="D16" s="50">
        <v>647755</v>
      </c>
      <c r="E16" s="52">
        <f>D16/D20</f>
        <v>0.70690684398405368</v>
      </c>
    </row>
    <row r="17" spans="2:5" ht="106.5" customHeight="1" x14ac:dyDescent="0.25">
      <c r="B17" s="49"/>
      <c r="C17" s="47"/>
      <c r="D17" s="51"/>
      <c r="E17" s="53"/>
    </row>
    <row r="18" spans="2:5" x14ac:dyDescent="0.25">
      <c r="B18" s="48">
        <v>2</v>
      </c>
      <c r="C18" s="46"/>
      <c r="D18" s="50">
        <v>268568</v>
      </c>
      <c r="E18" s="54">
        <f>D18/D20</f>
        <v>0.29309315601594632</v>
      </c>
    </row>
    <row r="19" spans="2:5" ht="128.25" customHeight="1" x14ac:dyDescent="0.25">
      <c r="B19" s="49"/>
      <c r="C19" s="47"/>
      <c r="D19" s="51"/>
      <c r="E19" s="53"/>
    </row>
    <row r="20" spans="2:5" x14ac:dyDescent="0.25">
      <c r="B20" s="8" t="s">
        <v>17</v>
      </c>
      <c r="C20" s="8"/>
      <c r="D20" s="8">
        <f>SUM(D16:D19)</f>
        <v>916323</v>
      </c>
      <c r="E20" s="8"/>
    </row>
  </sheetData>
  <mergeCells count="8">
    <mergeCell ref="B16:B17"/>
    <mergeCell ref="C16:C17"/>
    <mergeCell ref="D16:D17"/>
    <mergeCell ref="E16:E17"/>
    <mergeCell ref="B18:B19"/>
    <mergeCell ref="C18:C19"/>
    <mergeCell ref="D18:D19"/>
    <mergeCell ref="E18:E1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7"/>
  <sheetViews>
    <sheetView zoomScale="70" zoomScaleNormal="70" workbookViewId="0">
      <selection activeCell="J16" sqref="J16"/>
    </sheetView>
  </sheetViews>
  <sheetFormatPr defaultRowHeight="15" x14ac:dyDescent="0.25"/>
  <cols>
    <col min="2" max="2" width="11.7109375" bestFit="1" customWidth="1"/>
    <col min="3" max="3" width="31.5703125" customWidth="1"/>
    <col min="4" max="4" width="11" bestFit="1" customWidth="1"/>
    <col min="8" max="8" width="11.42578125" bestFit="1" customWidth="1"/>
    <col min="11" max="11" width="15.28515625" bestFit="1" customWidth="1"/>
    <col min="12" max="12" width="12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43">
        <v>239535</v>
      </c>
      <c r="D5" s="43">
        <v>182095</v>
      </c>
      <c r="E5" s="43">
        <v>761</v>
      </c>
      <c r="F5" s="43">
        <v>70</v>
      </c>
      <c r="G5" s="43">
        <v>1099</v>
      </c>
      <c r="H5" s="5">
        <f>SUM(D5:G5)</f>
        <v>184025</v>
      </c>
      <c r="I5" s="6">
        <f>D5/C5</f>
        <v>0.76020205815434072</v>
      </c>
      <c r="K5" s="7" t="s">
        <v>12</v>
      </c>
      <c r="L5" s="42">
        <v>380972</v>
      </c>
      <c r="M5" s="6">
        <f>L5/L7</f>
        <v>0.98601872796823797</v>
      </c>
    </row>
    <row r="6" spans="1:13" ht="15.75" x14ac:dyDescent="0.25">
      <c r="A6" s="1"/>
      <c r="B6" s="4" t="s">
        <v>13</v>
      </c>
      <c r="C6" s="43">
        <v>233894</v>
      </c>
      <c r="D6" s="43">
        <v>200278</v>
      </c>
      <c r="E6" s="43">
        <v>705</v>
      </c>
      <c r="F6" s="43">
        <v>90</v>
      </c>
      <c r="G6" s="43">
        <v>1276</v>
      </c>
      <c r="H6" s="5">
        <f>SUM(D6:G6)</f>
        <v>202349</v>
      </c>
      <c r="I6" s="6">
        <f>D6/C6</f>
        <v>0.85627677494933607</v>
      </c>
      <c r="K6" s="7" t="s">
        <v>14</v>
      </c>
      <c r="L6" s="42">
        <v>5402</v>
      </c>
      <c r="M6" s="6">
        <f>L6/L7</f>
        <v>1.3981272031761971E-2</v>
      </c>
    </row>
    <row r="7" spans="1:13" x14ac:dyDescent="0.25">
      <c r="A7" s="1"/>
      <c r="B7" s="4" t="s">
        <v>8</v>
      </c>
      <c r="C7" s="5">
        <f>SUM(C5:C6)</f>
        <v>473429</v>
      </c>
      <c r="D7" s="5">
        <f t="shared" ref="D7:H7" si="0">SUM(D5:D6)</f>
        <v>382373</v>
      </c>
      <c r="E7" s="5">
        <f t="shared" si="0"/>
        <v>1466</v>
      </c>
      <c r="F7" s="5">
        <f t="shared" si="0"/>
        <v>160</v>
      </c>
      <c r="G7" s="5">
        <f t="shared" si="0"/>
        <v>2375</v>
      </c>
      <c r="H7" s="5">
        <f t="shared" si="0"/>
        <v>386374</v>
      </c>
      <c r="I7" s="6">
        <f>D7/C7</f>
        <v>0.80766704194293126</v>
      </c>
      <c r="K7" s="7" t="s">
        <v>8</v>
      </c>
      <c r="L7" s="5">
        <f>SUM(L5:L6)</f>
        <v>386374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281665</v>
      </c>
      <c r="E13" s="52">
        <f>D13/D17</f>
        <v>0.73933254937370729</v>
      </c>
    </row>
    <row r="14" spans="1:13" ht="10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99307</v>
      </c>
      <c r="E15" s="54">
        <f>D15/D17</f>
        <v>0.26066745062629276</v>
      </c>
    </row>
    <row r="16" spans="1:13" ht="126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380972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40"/>
  <sheetViews>
    <sheetView topLeftCell="A4" zoomScale="115" zoomScaleNormal="115" workbookViewId="0">
      <selection activeCell="D39" sqref="D39"/>
    </sheetView>
  </sheetViews>
  <sheetFormatPr defaultRowHeight="15" x14ac:dyDescent="0.25"/>
  <cols>
    <col min="1" max="1" width="8.5703125" bestFit="1" customWidth="1"/>
    <col min="2" max="2" width="20.5703125" bestFit="1" customWidth="1"/>
    <col min="3" max="3" width="21" bestFit="1" customWidth="1"/>
    <col min="4" max="4" width="17.28515625" customWidth="1"/>
    <col min="5" max="5" width="14.140625" customWidth="1"/>
    <col min="6" max="6" width="16.28515625" customWidth="1"/>
    <col min="7" max="7" width="17.5703125" customWidth="1"/>
    <col min="8" max="8" width="17.28515625" customWidth="1"/>
    <col min="9" max="9" width="18.140625" customWidth="1"/>
  </cols>
  <sheetData>
    <row r="1" spans="1:21" ht="15.75" customHeight="1" x14ac:dyDescent="0.25">
      <c r="A1" s="57" t="s">
        <v>48</v>
      </c>
      <c r="B1" s="57"/>
      <c r="C1" s="57"/>
      <c r="D1" s="57"/>
      <c r="E1" s="57"/>
      <c r="F1" s="57"/>
      <c r="G1" s="57"/>
      <c r="H1" s="57"/>
      <c r="I1" s="5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6.5" customHeight="1" x14ac:dyDescent="0.25">
      <c r="A2" s="58" t="s">
        <v>49</v>
      </c>
      <c r="B2" s="58"/>
      <c r="C2" s="58"/>
      <c r="D2" s="58"/>
      <c r="E2" s="58"/>
      <c r="F2" s="58"/>
      <c r="G2" s="58"/>
      <c r="H2" s="58"/>
      <c r="I2" s="5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5.7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5" customHeight="1" x14ac:dyDescent="0.25">
      <c r="A4" s="71"/>
      <c r="B4" s="71"/>
      <c r="C4" s="71"/>
      <c r="D4" s="71"/>
      <c r="E4" s="71"/>
      <c r="F4" s="71"/>
      <c r="G4" s="71"/>
      <c r="H4" s="71"/>
      <c r="I4" s="71"/>
    </row>
    <row r="5" spans="1:21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21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21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21" ht="15" customHeight="1" x14ac:dyDescent="0.25">
      <c r="A8" s="71"/>
      <c r="B8" s="71"/>
      <c r="C8" s="71"/>
      <c r="D8" s="71"/>
      <c r="E8" s="71"/>
      <c r="F8" s="71"/>
      <c r="G8" s="71"/>
      <c r="H8" s="71"/>
      <c r="I8" s="71"/>
    </row>
    <row r="9" spans="1:21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21" ht="15.75" customHeight="1" thickBot="1" x14ac:dyDescent="0.3">
      <c r="A10" s="72"/>
      <c r="B10" s="72"/>
      <c r="C10" s="72"/>
      <c r="D10" s="72"/>
      <c r="E10" s="72"/>
      <c r="F10" s="72"/>
      <c r="G10" s="72"/>
      <c r="H10" s="72"/>
      <c r="I10" s="72"/>
    </row>
    <row r="11" spans="1:21" ht="48.75" customHeight="1" thickTop="1" x14ac:dyDescent="0.25">
      <c r="A11" s="65" t="s">
        <v>20</v>
      </c>
      <c r="B11" s="67" t="s">
        <v>21</v>
      </c>
      <c r="C11" s="59" t="s">
        <v>50</v>
      </c>
      <c r="D11" s="63" t="s">
        <v>53</v>
      </c>
      <c r="E11" s="64"/>
      <c r="F11" s="63" t="s">
        <v>54</v>
      </c>
      <c r="G11" s="64"/>
      <c r="H11" s="69" t="s">
        <v>55</v>
      </c>
      <c r="I11" s="70"/>
    </row>
    <row r="12" spans="1:21" ht="15.75" thickBot="1" x14ac:dyDescent="0.3">
      <c r="A12" s="66"/>
      <c r="B12" s="68"/>
      <c r="C12" s="60"/>
      <c r="D12" s="22" t="s">
        <v>52</v>
      </c>
      <c r="E12" s="23" t="s">
        <v>9</v>
      </c>
      <c r="F12" s="22" t="s">
        <v>52</v>
      </c>
      <c r="G12" s="22" t="s">
        <v>9</v>
      </c>
      <c r="H12" s="25" t="s">
        <v>56</v>
      </c>
      <c r="I12" s="26" t="s">
        <v>57</v>
      </c>
    </row>
    <row r="13" spans="1:21" ht="15.75" thickTop="1" x14ac:dyDescent="0.25">
      <c r="A13" s="12">
        <v>1</v>
      </c>
      <c r="B13" s="13" t="s">
        <v>22</v>
      </c>
      <c r="C13" s="20">
        <f>KAB.BOGOR!L7</f>
        <v>2527318</v>
      </c>
      <c r="D13" s="27">
        <f>KAB.BOGOR!D13</f>
        <v>1636134</v>
      </c>
      <c r="E13" s="30">
        <f>D13/H13</f>
        <v>16361.34</v>
      </c>
      <c r="F13" s="27">
        <f>KAB.BOGOR!D$15</f>
        <v>852888</v>
      </c>
      <c r="G13" s="30">
        <f>F13/H13</f>
        <v>8528.8799999999992</v>
      </c>
      <c r="H13" s="27">
        <v>100</v>
      </c>
      <c r="I13" s="27">
        <f>KAB.BOGOR!L6</f>
        <v>38296</v>
      </c>
    </row>
    <row r="14" spans="1:21" x14ac:dyDescent="0.25">
      <c r="A14" s="14">
        <v>2</v>
      </c>
      <c r="B14" s="15" t="s">
        <v>23</v>
      </c>
      <c r="C14" s="19">
        <f>'KAB. SUKABUMI '!L7</f>
        <v>1246514</v>
      </c>
      <c r="D14" s="28">
        <f>'KAB. SUKABUMI '!D13</f>
        <v>829802</v>
      </c>
      <c r="E14" s="30">
        <f t="shared" ref="E14:E39" si="0">D14/H14</f>
        <v>8298.02</v>
      </c>
      <c r="F14" s="28">
        <f>'KAB. SUKABUMI '!D15</f>
        <v>392927</v>
      </c>
      <c r="G14" s="30">
        <f t="shared" ref="G14:G39" si="1">F14/H14</f>
        <v>3929.27</v>
      </c>
      <c r="H14" s="27">
        <v>100</v>
      </c>
      <c r="I14" s="28">
        <f>'KAB. SUKABUMI '!L6</f>
        <v>23785</v>
      </c>
    </row>
    <row r="15" spans="1:21" x14ac:dyDescent="0.25">
      <c r="A15" s="14">
        <v>3</v>
      </c>
      <c r="B15" s="15" t="s">
        <v>24</v>
      </c>
      <c r="C15" s="19">
        <f>'KAB.CIANJUR '!L7</f>
        <v>1113448</v>
      </c>
      <c r="D15" s="28">
        <f>'KAB.CIANJUR '!D13</f>
        <v>643722</v>
      </c>
      <c r="E15" s="30">
        <f t="shared" si="0"/>
        <v>6437.22</v>
      </c>
      <c r="F15" s="28">
        <f>'KAB.CIANJUR '!D15</f>
        <v>442822</v>
      </c>
      <c r="G15" s="30">
        <f t="shared" si="1"/>
        <v>4428.22</v>
      </c>
      <c r="H15" s="27">
        <v>100</v>
      </c>
      <c r="I15" s="28">
        <f>'KAB.CIANJUR '!L6</f>
        <v>26904</v>
      </c>
    </row>
    <row r="16" spans="1:21" x14ac:dyDescent="0.25">
      <c r="A16" s="14">
        <v>4</v>
      </c>
      <c r="B16" s="15" t="s">
        <v>25</v>
      </c>
      <c r="C16" s="19">
        <f>KAB.BANDUNG!L7</f>
        <v>1846423</v>
      </c>
      <c r="D16" s="28">
        <f>KAB.BANDUNG!D13</f>
        <v>1171109</v>
      </c>
      <c r="E16" s="30">
        <f t="shared" si="0"/>
        <v>11711.09</v>
      </c>
      <c r="F16" s="28">
        <f>KAB.BANDUNG!D15</f>
        <v>655044</v>
      </c>
      <c r="G16" s="30">
        <f t="shared" si="1"/>
        <v>6550.44</v>
      </c>
      <c r="H16" s="27">
        <v>100</v>
      </c>
      <c r="I16" s="28">
        <f>KAB.BANDUNG!L6</f>
        <v>20270</v>
      </c>
    </row>
    <row r="17" spans="1:9" x14ac:dyDescent="0.25">
      <c r="A17" s="14">
        <v>5</v>
      </c>
      <c r="B17" s="15" t="s">
        <v>26</v>
      </c>
      <c r="C17" s="19">
        <f>'KAB.GARUT '!L7</f>
        <v>1250119</v>
      </c>
      <c r="D17" s="28">
        <f>'KAB.GARUT '!D13</f>
        <v>866613</v>
      </c>
      <c r="E17" s="30">
        <f t="shared" si="0"/>
        <v>8666.1299999999992</v>
      </c>
      <c r="F17" s="28">
        <f>'KAB.GARUT '!D15</f>
        <v>369199</v>
      </c>
      <c r="G17" s="30">
        <f t="shared" si="1"/>
        <v>3691.99</v>
      </c>
      <c r="H17" s="27">
        <v>100</v>
      </c>
      <c r="I17" s="28">
        <f>'KAB.GARUT '!L6</f>
        <v>14307</v>
      </c>
    </row>
    <row r="18" spans="1:9" x14ac:dyDescent="0.25">
      <c r="A18" s="14">
        <v>6</v>
      </c>
      <c r="B18" s="15" t="s">
        <v>27</v>
      </c>
      <c r="C18" s="19">
        <f>KAB.TASIKMALAYA!L7</f>
        <v>925332</v>
      </c>
      <c r="D18" s="28">
        <f>KAB.TASIKMALAYA!D16</f>
        <v>647755</v>
      </c>
      <c r="E18" s="30">
        <f t="shared" si="0"/>
        <v>6477.55</v>
      </c>
      <c r="F18" s="28">
        <f>KAB.TASIKMALAYA!D18</f>
        <v>268568</v>
      </c>
      <c r="G18" s="30">
        <f t="shared" si="1"/>
        <v>2685.68</v>
      </c>
      <c r="H18" s="27">
        <v>100</v>
      </c>
      <c r="I18" s="28">
        <f>KAB.TASIKMALAYA!L6</f>
        <v>9009</v>
      </c>
    </row>
    <row r="19" spans="1:9" x14ac:dyDescent="0.25">
      <c r="A19" s="14">
        <v>7</v>
      </c>
      <c r="B19" s="15" t="s">
        <v>28</v>
      </c>
      <c r="C19" s="19">
        <f>KAB.CIAMIS!L7</f>
        <v>920558</v>
      </c>
      <c r="D19" s="28">
        <f>KAB.CIAMIS!D13</f>
        <v>492890</v>
      </c>
      <c r="E19" s="30">
        <f t="shared" si="0"/>
        <v>4928.8999999999996</v>
      </c>
      <c r="F19" s="28">
        <f>KAB.CIAMIS!D15</f>
        <v>418505</v>
      </c>
      <c r="G19" s="30">
        <f t="shared" si="1"/>
        <v>4185.05</v>
      </c>
      <c r="H19" s="27">
        <v>100</v>
      </c>
      <c r="I19" s="28">
        <f>KAB.CIAMIS!L6</f>
        <v>9163</v>
      </c>
    </row>
    <row r="20" spans="1:9" x14ac:dyDescent="0.25">
      <c r="A20" s="14">
        <v>8</v>
      </c>
      <c r="B20" s="15" t="s">
        <v>29</v>
      </c>
      <c r="C20" s="19">
        <f>KAB.KUNINGAN!L7</f>
        <v>569912</v>
      </c>
      <c r="D20" s="28">
        <f>KAB.KUNINGAN!D13</f>
        <v>312002</v>
      </c>
      <c r="E20" s="30">
        <f t="shared" si="0"/>
        <v>3120.02</v>
      </c>
      <c r="F20" s="28">
        <f>KAB.KUNINGAN!D15</f>
        <v>250156</v>
      </c>
      <c r="G20" s="30">
        <f t="shared" si="1"/>
        <v>2501.56</v>
      </c>
      <c r="H20" s="27">
        <v>100</v>
      </c>
      <c r="I20" s="28">
        <f>KAB.KUNINGAN!L6</f>
        <v>7754</v>
      </c>
    </row>
    <row r="21" spans="1:9" x14ac:dyDescent="0.25">
      <c r="A21" s="14">
        <v>9</v>
      </c>
      <c r="B21" s="15" t="s">
        <v>30</v>
      </c>
      <c r="C21" s="19">
        <f>KAB.CIREBON!L7</f>
        <v>1080273</v>
      </c>
      <c r="D21" s="28">
        <f>KAB.CIREBON!D13</f>
        <v>415517</v>
      </c>
      <c r="E21" s="30">
        <f t="shared" si="0"/>
        <v>4155.17</v>
      </c>
      <c r="F21" s="28">
        <f>KAB.CIREBON!D15</f>
        <v>653687</v>
      </c>
      <c r="G21" s="30">
        <f t="shared" si="1"/>
        <v>6536.87</v>
      </c>
      <c r="H21" s="27">
        <v>100</v>
      </c>
      <c r="I21" s="28">
        <f>KAB.CIREBON!L6</f>
        <v>11069</v>
      </c>
    </row>
    <row r="22" spans="1:9" x14ac:dyDescent="0.25">
      <c r="A22" s="14">
        <v>10</v>
      </c>
      <c r="B22" s="15" t="s">
        <v>31</v>
      </c>
      <c r="C22" s="19">
        <f>KAB.MAJALENGKA!L7</f>
        <v>735108</v>
      </c>
      <c r="D22" s="28">
        <f>KAB.MAJALENGKA!D13</f>
        <v>386707</v>
      </c>
      <c r="E22" s="30">
        <f t="shared" si="0"/>
        <v>3867.07</v>
      </c>
      <c r="F22" s="28">
        <f>KAB.MAJALENGKA!D15</f>
        <v>338875</v>
      </c>
      <c r="G22" s="30">
        <f t="shared" si="1"/>
        <v>3388.75</v>
      </c>
      <c r="H22" s="27">
        <v>100</v>
      </c>
      <c r="I22" s="28">
        <f>KAB.MAJALENGKA!L6</f>
        <v>9526</v>
      </c>
    </row>
    <row r="23" spans="1:9" x14ac:dyDescent="0.25">
      <c r="A23" s="14">
        <v>11</v>
      </c>
      <c r="B23" s="15" t="s">
        <v>32</v>
      </c>
      <c r="C23" s="19">
        <f>KAB.SUMEDANG!L7</f>
        <v>660753</v>
      </c>
      <c r="D23" s="28">
        <f>KAB.SUMEDANG!D13</f>
        <v>401847</v>
      </c>
      <c r="E23" s="30">
        <f t="shared" si="0"/>
        <v>4018.47</v>
      </c>
      <c r="F23" s="28">
        <f>KAB.SUMEDANG!D15</f>
        <v>252193</v>
      </c>
      <c r="G23" s="30">
        <f t="shared" si="1"/>
        <v>2521.9299999999998</v>
      </c>
      <c r="H23" s="27">
        <v>100</v>
      </c>
      <c r="I23" s="28">
        <f>KAB.SUMEDANG!L6</f>
        <v>6713</v>
      </c>
    </row>
    <row r="24" spans="1:9" x14ac:dyDescent="0.25">
      <c r="A24" s="14">
        <v>12</v>
      </c>
      <c r="B24" s="15" t="s">
        <v>33</v>
      </c>
      <c r="C24" s="19">
        <f>INDRAMAYU!L7</f>
        <v>920390</v>
      </c>
      <c r="D24" s="28">
        <f>INDRAMAYU!D13</f>
        <v>200</v>
      </c>
      <c r="E24" s="30">
        <f t="shared" si="0"/>
        <v>2</v>
      </c>
      <c r="F24" s="28">
        <f>INDRAMAYU!D15</f>
        <v>100</v>
      </c>
      <c r="G24" s="30">
        <f t="shared" si="1"/>
        <v>1</v>
      </c>
      <c r="H24" s="27">
        <v>100</v>
      </c>
      <c r="I24" s="28">
        <f>INDRAMAYU!L6</f>
        <v>8514</v>
      </c>
    </row>
    <row r="25" spans="1:9" x14ac:dyDescent="0.25">
      <c r="A25" s="14">
        <v>13</v>
      </c>
      <c r="B25" s="15" t="s">
        <v>34</v>
      </c>
      <c r="C25" s="19">
        <f>KAB.SUBANG!L7</f>
        <v>869223</v>
      </c>
      <c r="D25" s="28">
        <f>KAB.SUBANG!D13</f>
        <v>413671</v>
      </c>
      <c r="E25" s="30">
        <f t="shared" si="0"/>
        <v>4136.71</v>
      </c>
      <c r="F25" s="28">
        <f>KAB.SUBANG!D15</f>
        <v>447818</v>
      </c>
      <c r="G25" s="30">
        <f t="shared" si="1"/>
        <v>4478.18</v>
      </c>
      <c r="H25" s="27">
        <v>100</v>
      </c>
      <c r="I25" s="28">
        <f>KAB.SUBANG!L6</f>
        <v>7734</v>
      </c>
    </row>
    <row r="26" spans="1:9" x14ac:dyDescent="0.25">
      <c r="A26" s="14">
        <v>14</v>
      </c>
      <c r="B26" s="15" t="s">
        <v>35</v>
      </c>
      <c r="C26" s="19">
        <f>KAB.PURWAKARTA!L7</f>
        <v>490842</v>
      </c>
      <c r="D26" s="28">
        <f>KAB.PURWAKARTA!D13</f>
        <v>347259</v>
      </c>
      <c r="E26" s="30">
        <f t="shared" si="0"/>
        <v>3472.59</v>
      </c>
      <c r="F26" s="28">
        <f>KAB.PURWAKARTA!D15</f>
        <v>138257</v>
      </c>
      <c r="G26" s="30">
        <f t="shared" si="1"/>
        <v>1382.57</v>
      </c>
      <c r="H26" s="27">
        <v>100</v>
      </c>
      <c r="I26" s="28">
        <f>KAB.PURWAKARTA!L6</f>
        <v>5326</v>
      </c>
    </row>
    <row r="27" spans="1:9" x14ac:dyDescent="0.25">
      <c r="A27" s="14">
        <v>15</v>
      </c>
      <c r="B27" s="15" t="s">
        <v>36</v>
      </c>
      <c r="C27" s="19">
        <f>KAB.BEKASI!L7</f>
        <v>1472317</v>
      </c>
      <c r="D27" s="28">
        <f>KAB.BEKASI!D13</f>
        <v>906196</v>
      </c>
      <c r="E27" s="30">
        <f t="shared" si="0"/>
        <v>9061.9599999999991</v>
      </c>
      <c r="F27" s="28">
        <f>KAB.BEKASI!D15</f>
        <v>555723</v>
      </c>
      <c r="G27" s="30">
        <f t="shared" si="1"/>
        <v>5557.23</v>
      </c>
      <c r="H27" s="27">
        <v>100</v>
      </c>
      <c r="I27" s="28">
        <f>KAB.BEKASI!L6</f>
        <v>10398</v>
      </c>
    </row>
    <row r="28" spans="1:9" x14ac:dyDescent="0.25">
      <c r="A28" s="14">
        <v>16</v>
      </c>
      <c r="B28" s="15" t="s">
        <v>37</v>
      </c>
      <c r="C28" s="19">
        <f>KAB.KARAWANG!L7</f>
        <v>1191080</v>
      </c>
      <c r="D28" s="28">
        <f>KAB.KARAWANG!D13</f>
        <v>708495</v>
      </c>
      <c r="E28" s="30">
        <f t="shared" si="0"/>
        <v>7084.95</v>
      </c>
      <c r="F28" s="28">
        <f>KAB.KARAWANG!D15</f>
        <v>473557</v>
      </c>
      <c r="G28" s="30">
        <f t="shared" si="1"/>
        <v>4735.57</v>
      </c>
      <c r="H28" s="27">
        <v>100</v>
      </c>
      <c r="I28" s="28">
        <f>KAB.KARAWANG!L6</f>
        <v>9028</v>
      </c>
    </row>
    <row r="29" spans="1:9" x14ac:dyDescent="0.25">
      <c r="A29" s="14">
        <v>17</v>
      </c>
      <c r="B29" s="15" t="s">
        <v>38</v>
      </c>
      <c r="C29" s="19">
        <f>'KOTA.BOGOR '!L7</f>
        <v>560898</v>
      </c>
      <c r="D29" s="28">
        <f>'KOTA.BOGOR '!D13</f>
        <v>340286</v>
      </c>
      <c r="E29" s="30">
        <f t="shared" si="0"/>
        <v>3402.86</v>
      </c>
      <c r="F29" s="28">
        <f>'KOTA.BOGOR '!D15</f>
        <v>210578</v>
      </c>
      <c r="G29" s="30">
        <f t="shared" si="1"/>
        <v>2105.7800000000002</v>
      </c>
      <c r="H29" s="27">
        <v>100</v>
      </c>
      <c r="I29" s="28">
        <f>'KOTA.BOGOR '!L6</f>
        <v>10034</v>
      </c>
    </row>
    <row r="30" spans="1:9" x14ac:dyDescent="0.25">
      <c r="A30" s="14">
        <v>18</v>
      </c>
      <c r="B30" s="15" t="s">
        <v>39</v>
      </c>
      <c r="C30" s="19">
        <f>KOTA.SUKABUMI!L7</f>
        <v>176727</v>
      </c>
      <c r="D30" s="28">
        <f>KOTA.SUKABUMI!D13</f>
        <v>120118</v>
      </c>
      <c r="E30" s="30">
        <f t="shared" si="0"/>
        <v>1201.18</v>
      </c>
      <c r="F30" s="28">
        <f>KOTA.SUKABUMI!D15</f>
        <v>53070</v>
      </c>
      <c r="G30" s="30">
        <f t="shared" si="1"/>
        <v>530.70000000000005</v>
      </c>
      <c r="H30" s="27">
        <v>100</v>
      </c>
      <c r="I30" s="28">
        <f>KOTA.SUKABUMI!L6</f>
        <v>3539</v>
      </c>
    </row>
    <row r="31" spans="1:9" x14ac:dyDescent="0.25">
      <c r="A31" s="14">
        <v>19</v>
      </c>
      <c r="B31" s="15" t="s">
        <v>40</v>
      </c>
      <c r="C31" s="19">
        <f>'KOTA BANDUNG'!L7</f>
        <v>1368459</v>
      </c>
      <c r="D31" s="28">
        <f>'KOTA BANDUNG'!D13</f>
        <v>778703</v>
      </c>
      <c r="E31" s="30">
        <f t="shared" si="0"/>
        <v>7787.03</v>
      </c>
      <c r="F31" s="28">
        <f>'KOTA BANDUNG'!D15</f>
        <v>571022</v>
      </c>
      <c r="G31" s="30">
        <f t="shared" si="1"/>
        <v>5710.22</v>
      </c>
      <c r="H31" s="27">
        <v>100</v>
      </c>
      <c r="I31" s="28">
        <f>'KOTA BANDUNG'!L6</f>
        <v>18734</v>
      </c>
    </row>
    <row r="32" spans="1:9" x14ac:dyDescent="0.25">
      <c r="A32" s="14">
        <v>20</v>
      </c>
      <c r="B32" s="15" t="s">
        <v>41</v>
      </c>
      <c r="C32" s="19">
        <f>'KOTA CIREBON'!L7</f>
        <v>171868</v>
      </c>
      <c r="D32" s="28">
        <f>'KOTA CIREBON'!D13</f>
        <v>78359</v>
      </c>
      <c r="E32" s="30">
        <f t="shared" si="0"/>
        <v>783.59</v>
      </c>
      <c r="F32" s="28">
        <f>'KOTA CIREBON'!D15</f>
        <v>91079</v>
      </c>
      <c r="G32" s="30">
        <f t="shared" si="1"/>
        <v>910.79</v>
      </c>
      <c r="H32" s="27">
        <v>100</v>
      </c>
      <c r="I32" s="28">
        <f>'KOTA CIREBON'!L6</f>
        <v>2430</v>
      </c>
    </row>
    <row r="33" spans="1:9" x14ac:dyDescent="0.25">
      <c r="A33" s="14">
        <v>21</v>
      </c>
      <c r="B33" s="15" t="s">
        <v>42</v>
      </c>
      <c r="C33" s="19">
        <f>KOTA.BEKASI!L7</f>
        <v>1237761</v>
      </c>
      <c r="D33" s="28">
        <f>KOTA.BEKASI!D13</f>
        <v>671405</v>
      </c>
      <c r="E33" s="30">
        <f t="shared" si="0"/>
        <v>6714.05</v>
      </c>
      <c r="F33" s="28">
        <f>KOTA.BEKASI!D15</f>
        <v>555525</v>
      </c>
      <c r="G33" s="30">
        <f t="shared" si="1"/>
        <v>5555.25</v>
      </c>
      <c r="H33" s="27">
        <v>100</v>
      </c>
      <c r="I33" s="28">
        <f>KOTA.BEKASI!L6</f>
        <v>10831</v>
      </c>
    </row>
    <row r="34" spans="1:9" x14ac:dyDescent="0.25">
      <c r="A34" s="14">
        <v>22</v>
      </c>
      <c r="B34" s="15" t="s">
        <v>43</v>
      </c>
      <c r="C34" s="19">
        <f>KOTA.DEPOK!L7</f>
        <v>965821</v>
      </c>
      <c r="D34" s="28">
        <f>KOTA.DEPOK!D13</f>
        <v>543284</v>
      </c>
      <c r="E34" s="30">
        <f t="shared" si="0"/>
        <v>5432.84</v>
      </c>
      <c r="F34" s="28">
        <f>KOTA.DEPOK!D15</f>
        <v>412695</v>
      </c>
      <c r="G34" s="30">
        <f t="shared" si="1"/>
        <v>4126.95</v>
      </c>
      <c r="H34" s="27">
        <v>100</v>
      </c>
      <c r="I34" s="28">
        <f>KOTA.DEPOK!L6</f>
        <v>9842</v>
      </c>
    </row>
    <row r="35" spans="1:9" x14ac:dyDescent="0.25">
      <c r="A35" s="14">
        <v>23</v>
      </c>
      <c r="B35" s="15" t="s">
        <v>44</v>
      </c>
      <c r="C35" s="19">
        <f>'KOTA CIMAHI'!L7</f>
        <v>1368459</v>
      </c>
      <c r="D35" s="28">
        <f>'KOTA CIMAHI'!D13</f>
        <v>198498</v>
      </c>
      <c r="E35" s="30">
        <f t="shared" si="0"/>
        <v>1984.98</v>
      </c>
      <c r="F35" s="28">
        <f>'KOTA CIMAHI'!D15</f>
        <v>104239</v>
      </c>
      <c r="G35" s="30">
        <f t="shared" si="1"/>
        <v>1042.3900000000001</v>
      </c>
      <c r="H35" s="27">
        <v>100</v>
      </c>
      <c r="I35" s="28">
        <f>'KOTA CIMAHI'!L6</f>
        <v>18734</v>
      </c>
    </row>
    <row r="36" spans="1:9" x14ac:dyDescent="0.25">
      <c r="A36" s="14">
        <v>24</v>
      </c>
      <c r="B36" s="15" t="s">
        <v>45</v>
      </c>
      <c r="C36" s="19">
        <f>'KOTA.TASIKMALAYA '!L7</f>
        <v>386374</v>
      </c>
      <c r="D36" s="28">
        <f>'KOTA.TASIKMALAYA '!D13</f>
        <v>281665</v>
      </c>
      <c r="E36" s="30">
        <f t="shared" si="0"/>
        <v>2816.65</v>
      </c>
      <c r="F36" s="28">
        <f>'KOTA.TASIKMALAYA '!D15</f>
        <v>99307</v>
      </c>
      <c r="G36" s="30">
        <f t="shared" si="1"/>
        <v>993.07</v>
      </c>
      <c r="H36" s="27">
        <v>100</v>
      </c>
      <c r="I36" s="28">
        <f>'KOTA.TASIKMALAYA '!L6</f>
        <v>5402</v>
      </c>
    </row>
    <row r="37" spans="1:9" x14ac:dyDescent="0.25">
      <c r="A37" s="14">
        <v>25</v>
      </c>
      <c r="B37" s="15" t="s">
        <v>46</v>
      </c>
      <c r="C37" s="19">
        <f>'KOTA.BANJAR '!L7</f>
        <v>107398</v>
      </c>
      <c r="D37" s="28">
        <f>'KOTA.BANJAR '!D13</f>
        <v>56569</v>
      </c>
      <c r="E37" s="30">
        <f t="shared" si="0"/>
        <v>565.69000000000005</v>
      </c>
      <c r="F37" s="28">
        <f>'KOTA.BANJAR '!D15</f>
        <v>49664</v>
      </c>
      <c r="G37" s="30">
        <f t="shared" si="1"/>
        <v>496.64</v>
      </c>
      <c r="H37" s="27">
        <v>100</v>
      </c>
      <c r="I37" s="28">
        <f>'KOTA.BANJAR '!L6</f>
        <v>1165</v>
      </c>
    </row>
    <row r="38" spans="1:9" x14ac:dyDescent="0.25">
      <c r="A38" s="16">
        <v>26</v>
      </c>
      <c r="B38" s="17" t="s">
        <v>47</v>
      </c>
      <c r="C38" s="19">
        <f>'KAB.BANDUNG BARAT'!L7</f>
        <v>888765</v>
      </c>
      <c r="D38" s="28">
        <f>'KAB.BANDUNG BARAT'!D13</f>
        <v>547731</v>
      </c>
      <c r="E38" s="30">
        <f t="shared" si="0"/>
        <v>5477.31</v>
      </c>
      <c r="F38" s="28">
        <f>'KAB.BANDUNG BARAT'!D15</f>
        <v>332085</v>
      </c>
      <c r="G38" s="30">
        <f t="shared" si="1"/>
        <v>3320.85</v>
      </c>
      <c r="H38" s="27">
        <v>100</v>
      </c>
      <c r="I38" s="28">
        <f>'KAB.BANDUNG BARAT'!L6</f>
        <v>8949</v>
      </c>
    </row>
    <row r="39" spans="1:9" ht="15.75" thickBot="1" x14ac:dyDescent="0.3">
      <c r="A39" s="61" t="s">
        <v>51</v>
      </c>
      <c r="B39" s="62"/>
      <c r="C39" s="21">
        <f>SUM(C13:C38)</f>
        <v>25052140</v>
      </c>
      <c r="D39" s="29">
        <f>SUM(D13:D38)</f>
        <v>13796537</v>
      </c>
      <c r="E39" s="32">
        <f t="shared" si="0"/>
        <v>5306.3603846153846</v>
      </c>
      <c r="F39" s="29">
        <f>SUM(F13:F38)</f>
        <v>8989583</v>
      </c>
      <c r="G39" s="32">
        <f t="shared" si="1"/>
        <v>3457.5319230769232</v>
      </c>
      <c r="H39" s="24">
        <f>SUM(H13:H38)</f>
        <v>2600</v>
      </c>
      <c r="I39" s="31">
        <f>SUM(I13:I38)</f>
        <v>307456</v>
      </c>
    </row>
    <row r="40" spans="1:9" ht="15.75" thickTop="1" x14ac:dyDescent="0.25"/>
  </sheetData>
  <mergeCells count="10">
    <mergeCell ref="A1:I1"/>
    <mergeCell ref="A2:I2"/>
    <mergeCell ref="C11:C12"/>
    <mergeCell ref="A39:B39"/>
    <mergeCell ref="D11:E11"/>
    <mergeCell ref="F11:G11"/>
    <mergeCell ref="A11:A12"/>
    <mergeCell ref="B11:B12"/>
    <mergeCell ref="H11:I11"/>
    <mergeCell ref="A3:I10"/>
  </mergeCells>
  <pageMargins left="0.7" right="0.7" top="0.75" bottom="0.75" header="0.3" footer="0.3"/>
  <pageSetup orientation="portrait" horizontalDpi="360" verticalDpi="36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E7"/>
  <sheetViews>
    <sheetView topLeftCell="A4" workbookViewId="0">
      <selection activeCell="L6" sqref="L6"/>
    </sheetView>
  </sheetViews>
  <sheetFormatPr defaultRowHeight="15" x14ac:dyDescent="0.25"/>
  <cols>
    <col min="3" max="3" width="32.140625" customWidth="1"/>
    <col min="4" max="4" width="9.85546875" customWidth="1"/>
    <col min="5" max="5" width="10.85546875" customWidth="1"/>
  </cols>
  <sheetData>
    <row r="4" spans="2:5" x14ac:dyDescent="0.25">
      <c r="B4" s="7" t="s">
        <v>15</v>
      </c>
      <c r="C4" s="7" t="s">
        <v>58</v>
      </c>
      <c r="D4" s="7" t="s">
        <v>59</v>
      </c>
      <c r="E4" s="7"/>
    </row>
    <row r="5" spans="2:5" ht="124.5" customHeight="1" thickBot="1" x14ac:dyDescent="0.3">
      <c r="B5" s="33">
        <v>1</v>
      </c>
      <c r="C5" s="7"/>
      <c r="D5" s="29">
        <v>13796537</v>
      </c>
      <c r="E5" s="33"/>
    </row>
    <row r="6" spans="2:5" ht="140.25" customHeight="1" thickTop="1" x14ac:dyDescent="0.25">
      <c r="B6" s="33">
        <v>2</v>
      </c>
      <c r="C6" s="7"/>
      <c r="D6" s="45">
        <v>8989583</v>
      </c>
      <c r="E6" s="33"/>
    </row>
    <row r="7" spans="2:5" x14ac:dyDescent="0.25">
      <c r="B7" s="7"/>
      <c r="C7" s="7" t="s">
        <v>17</v>
      </c>
      <c r="D7" s="28">
        <f>SUM(D5:D6)</f>
        <v>22786120</v>
      </c>
      <c r="E7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topLeftCell="B7" zoomScale="70" zoomScaleNormal="70" workbookViewId="0">
      <selection activeCell="D15" sqref="D15:D16"/>
    </sheetView>
  </sheetViews>
  <sheetFormatPr defaultRowHeight="15" x14ac:dyDescent="0.25"/>
  <cols>
    <col min="2" max="2" width="14" customWidth="1"/>
    <col min="3" max="3" width="31.5703125" customWidth="1"/>
    <col min="4" max="4" width="12.85546875" bestFit="1" customWidth="1"/>
    <col min="7" max="7" width="10.140625" bestFit="1" customWidth="1"/>
    <col min="8" max="8" width="12.85546875" bestFit="1" customWidth="1"/>
    <col min="11" max="11" width="10.42578125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7">
        <v>1238775</v>
      </c>
      <c r="D5" s="37">
        <v>872350</v>
      </c>
      <c r="E5" s="37">
        <v>2216</v>
      </c>
      <c r="F5" s="37">
        <v>1595</v>
      </c>
      <c r="G5" s="37">
        <v>21351</v>
      </c>
      <c r="H5" s="5">
        <f>SUM(D5:G5)</f>
        <v>897512</v>
      </c>
      <c r="I5" s="6">
        <f>D5/C5</f>
        <v>0.70420374967205501</v>
      </c>
      <c r="K5" s="7" t="s">
        <v>12</v>
      </c>
      <c r="L5" s="35">
        <v>1826153</v>
      </c>
      <c r="M5" s="6">
        <f>L5/L7</f>
        <v>0.98902201716508076</v>
      </c>
    </row>
    <row r="6" spans="1:13" ht="15.75" x14ac:dyDescent="0.25">
      <c r="A6" s="1"/>
      <c r="B6" s="4" t="s">
        <v>13</v>
      </c>
      <c r="C6" s="37">
        <v>1207561</v>
      </c>
      <c r="D6" s="37">
        <v>921419</v>
      </c>
      <c r="E6" s="37">
        <v>1576</v>
      </c>
      <c r="F6" s="37">
        <v>1633</v>
      </c>
      <c r="G6" s="37">
        <v>24283</v>
      </c>
      <c r="H6" s="5">
        <f>SUM(D6:G6)</f>
        <v>948911</v>
      </c>
      <c r="I6" s="6">
        <f>D6/C6</f>
        <v>0.76304137016680729</v>
      </c>
      <c r="K6" s="7" t="s">
        <v>14</v>
      </c>
      <c r="L6" s="35">
        <v>20270</v>
      </c>
      <c r="M6" s="6">
        <f>L6/L7</f>
        <v>1.0977982834919192E-2</v>
      </c>
    </row>
    <row r="7" spans="1:13" x14ac:dyDescent="0.25">
      <c r="A7" s="1"/>
      <c r="B7" s="4" t="s">
        <v>8</v>
      </c>
      <c r="C7" s="5">
        <f>SUM(C5:C6)</f>
        <v>2446336</v>
      </c>
      <c r="D7" s="5">
        <f t="shared" ref="D7:H7" si="0">SUM(D5:D6)</f>
        <v>1793769</v>
      </c>
      <c r="E7" s="5">
        <f t="shared" si="0"/>
        <v>3792</v>
      </c>
      <c r="F7" s="5">
        <f t="shared" si="0"/>
        <v>3228</v>
      </c>
      <c r="G7" s="5">
        <f t="shared" si="0"/>
        <v>45634</v>
      </c>
      <c r="H7" s="5">
        <f t="shared" si="0"/>
        <v>1846423</v>
      </c>
      <c r="I7" s="6">
        <f>D7/C7</f>
        <v>0.73324719090100465</v>
      </c>
      <c r="K7" s="7" t="s">
        <v>8</v>
      </c>
      <c r="L7" s="5">
        <f>SUM(L5:L6)</f>
        <v>1846423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1171109</v>
      </c>
      <c r="E13" s="52">
        <f>D13/D17</f>
        <v>0.64129840161257023</v>
      </c>
    </row>
    <row r="14" spans="1:13" ht="129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655044</v>
      </c>
      <c r="E15" s="54">
        <f>D15/D17</f>
        <v>0.35870159838742977</v>
      </c>
    </row>
    <row r="16" spans="1:13" ht="13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1826153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="70" zoomScaleNormal="70" workbookViewId="0">
      <selection activeCell="D15" sqref="D15:D16"/>
    </sheetView>
  </sheetViews>
  <sheetFormatPr defaultRowHeight="15" x14ac:dyDescent="0.25"/>
  <cols>
    <col min="2" max="2" width="14" customWidth="1"/>
    <col min="3" max="3" width="31.5703125" customWidth="1"/>
    <col min="4" max="4" width="12.42578125" bestFit="1" customWidth="1"/>
    <col min="7" max="7" width="9.7109375" bestFit="1" customWidth="1"/>
    <col min="8" max="8" width="11.42578125" bestFit="1" customWidth="1"/>
    <col min="11" max="11" width="15.28515625" bestFit="1" customWidth="1"/>
    <col min="12" max="12" width="11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592743</v>
      </c>
      <c r="D5" s="38">
        <v>413294</v>
      </c>
      <c r="E5" s="38">
        <v>1536</v>
      </c>
      <c r="F5" s="38">
        <v>599</v>
      </c>
      <c r="G5" s="38">
        <v>8191</v>
      </c>
      <c r="H5" s="5">
        <f>SUM(D5:G5)</f>
        <v>423620</v>
      </c>
      <c r="I5" s="6">
        <f>D5/C5</f>
        <v>0.69725665254587565</v>
      </c>
      <c r="K5" s="7" t="s">
        <v>12</v>
      </c>
      <c r="L5" s="35">
        <v>879816</v>
      </c>
      <c r="M5" s="6">
        <f>L5/L7</f>
        <v>0.98993097162917076</v>
      </c>
    </row>
    <row r="6" spans="1:13" ht="15.75" x14ac:dyDescent="0.25">
      <c r="A6" s="1"/>
      <c r="B6" s="4" t="s">
        <v>13</v>
      </c>
      <c r="C6" s="38">
        <v>582780</v>
      </c>
      <c r="D6" s="38">
        <v>454586</v>
      </c>
      <c r="E6" s="38">
        <v>1032</v>
      </c>
      <c r="F6" s="38">
        <v>642</v>
      </c>
      <c r="G6" s="38">
        <v>8885</v>
      </c>
      <c r="H6" s="5">
        <f>SUM(D6:G6)</f>
        <v>465145</v>
      </c>
      <c r="I6" s="6">
        <f>D6/C6</f>
        <v>0.78003020007550017</v>
      </c>
      <c r="K6" s="7" t="s">
        <v>14</v>
      </c>
      <c r="L6" s="35">
        <v>8949</v>
      </c>
      <c r="M6" s="6">
        <f>L6/L7</f>
        <v>1.0069028370829184E-2</v>
      </c>
    </row>
    <row r="7" spans="1:13" x14ac:dyDescent="0.25">
      <c r="A7" s="1"/>
      <c r="B7" s="4" t="s">
        <v>8</v>
      </c>
      <c r="C7" s="5">
        <f>SUM(C5:C6)</f>
        <v>1175523</v>
      </c>
      <c r="D7" s="5">
        <f t="shared" ref="D7:H7" si="0">SUM(D5:D6)</f>
        <v>867880</v>
      </c>
      <c r="E7" s="5">
        <f t="shared" si="0"/>
        <v>2568</v>
      </c>
      <c r="F7" s="5">
        <f t="shared" si="0"/>
        <v>1241</v>
      </c>
      <c r="G7" s="5">
        <f t="shared" si="0"/>
        <v>17076</v>
      </c>
      <c r="H7" s="5">
        <f t="shared" si="0"/>
        <v>888765</v>
      </c>
      <c r="I7" s="6">
        <f>D7/C7</f>
        <v>0.73829265782124209</v>
      </c>
      <c r="K7" s="7" t="s">
        <v>8</v>
      </c>
      <c r="L7" s="5">
        <f>SUM(L5:L6)</f>
        <v>888765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547731</v>
      </c>
      <c r="E13" s="52">
        <f>D13/D17</f>
        <v>0.62255176082271746</v>
      </c>
    </row>
    <row r="14" spans="1:13" ht="119.2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332085</v>
      </c>
      <c r="E15" s="54">
        <f>D15/D17</f>
        <v>0.37744823917728254</v>
      </c>
    </row>
    <row r="16" spans="1:13" ht="124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879816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topLeftCell="B2" zoomScale="70" zoomScaleNormal="70" workbookViewId="0">
      <selection activeCell="D15" sqref="D15:D16"/>
    </sheetView>
  </sheetViews>
  <sheetFormatPr defaultRowHeight="15" x14ac:dyDescent="0.25"/>
  <cols>
    <col min="2" max="2" width="14.5703125" bestFit="1" customWidth="1"/>
    <col min="3" max="3" width="31.5703125" customWidth="1"/>
    <col min="4" max="4" width="12.42578125" bestFit="1" customWidth="1"/>
    <col min="8" max="8" width="12" bestFit="1" customWidth="1"/>
    <col min="11" max="11" width="15.28515625" bestFit="1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4">
        <v>860021</v>
      </c>
      <c r="D5" s="34">
        <v>525307</v>
      </c>
      <c r="E5" s="34">
        <v>870</v>
      </c>
      <c r="F5" s="34">
        <v>994</v>
      </c>
      <c r="G5" s="34">
        <v>6659</v>
      </c>
      <c r="H5" s="5">
        <f>SUM(D5:G5)</f>
        <v>533830</v>
      </c>
      <c r="I5" s="6">
        <f>D5/C5</f>
        <v>0.61080717796425898</v>
      </c>
      <c r="K5" s="7" t="s">
        <v>12</v>
      </c>
      <c r="L5" s="35">
        <v>1086544</v>
      </c>
      <c r="M5" s="6">
        <f>L5/L7</f>
        <v>0.97583721916066135</v>
      </c>
    </row>
    <row r="6" spans="1:13" ht="15.75" x14ac:dyDescent="0.25">
      <c r="A6" s="1"/>
      <c r="B6" s="4" t="s">
        <v>13</v>
      </c>
      <c r="C6" s="34">
        <v>822175</v>
      </c>
      <c r="D6" s="34">
        <v>570444</v>
      </c>
      <c r="E6" s="34">
        <v>505</v>
      </c>
      <c r="F6" s="34">
        <v>1087</v>
      </c>
      <c r="G6" s="34">
        <v>7582</v>
      </c>
      <c r="H6" s="5">
        <f>SUM(D6:G6)</f>
        <v>579618</v>
      </c>
      <c r="I6" s="6">
        <f>D6/C6</f>
        <v>0.69382309119104812</v>
      </c>
      <c r="K6" s="7" t="s">
        <v>14</v>
      </c>
      <c r="L6" s="35">
        <v>26904</v>
      </c>
      <c r="M6" s="6">
        <f>L6/L7</f>
        <v>2.4162780839338704E-2</v>
      </c>
    </row>
    <row r="7" spans="1:13" x14ac:dyDescent="0.25">
      <c r="A7" s="1"/>
      <c r="B7" s="4" t="s">
        <v>8</v>
      </c>
      <c r="C7" s="5">
        <f>SUM(C5:C6)</f>
        <v>1682196</v>
      </c>
      <c r="D7" s="5">
        <f t="shared" ref="D7:H7" si="0">SUM(D5:D6)</f>
        <v>1095751</v>
      </c>
      <c r="E7" s="5">
        <f t="shared" si="0"/>
        <v>1375</v>
      </c>
      <c r="F7" s="5">
        <f t="shared" si="0"/>
        <v>2081</v>
      </c>
      <c r="G7" s="5">
        <f t="shared" si="0"/>
        <v>14241</v>
      </c>
      <c r="H7" s="5">
        <f t="shared" si="0"/>
        <v>1113448</v>
      </c>
      <c r="I7" s="6">
        <f>D7/C7</f>
        <v>0.65138128969513664</v>
      </c>
      <c r="K7" s="7" t="s">
        <v>8</v>
      </c>
      <c r="L7" s="5">
        <f>SUM(L5:L6)</f>
        <v>1113448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643722</v>
      </c>
      <c r="E13" s="52">
        <f>D13/D17</f>
        <v>0.59244908627722392</v>
      </c>
    </row>
    <row r="14" spans="1:13" ht="113.2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442822</v>
      </c>
      <c r="E15" s="54">
        <f>D15/D17</f>
        <v>0.40755091372277608</v>
      </c>
    </row>
    <row r="16" spans="1:13" ht="135.7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1086544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topLeftCell="C1" zoomScale="70" zoomScaleNormal="70" workbookViewId="0">
      <selection activeCell="N16" sqref="N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2.42578125" bestFit="1" customWidth="1"/>
    <col min="5" max="5" width="9.5703125" bestFit="1" customWidth="1"/>
    <col min="7" max="7" width="11" bestFit="1" customWidth="1"/>
    <col min="8" max="8" width="11.42578125" bestFit="1" customWidth="1"/>
    <col min="11" max="11" width="15.28515625" bestFit="1" customWidth="1"/>
    <col min="12" max="12" width="11.4257812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342018</v>
      </c>
      <c r="D5" s="38">
        <v>259732</v>
      </c>
      <c r="E5" s="38">
        <v>2024</v>
      </c>
      <c r="F5" s="38">
        <v>894</v>
      </c>
      <c r="G5" s="38">
        <v>9918</v>
      </c>
      <c r="H5" s="5">
        <f>SUM(D5:G5)</f>
        <v>272568</v>
      </c>
      <c r="I5" s="6">
        <f>D5/C5</f>
        <v>0.75941032343326964</v>
      </c>
      <c r="K5" s="7" t="s">
        <v>12</v>
      </c>
      <c r="L5" s="35">
        <v>550864</v>
      </c>
      <c r="M5" s="6">
        <f>L5/L7</f>
        <v>0.98211082941996586</v>
      </c>
    </row>
    <row r="6" spans="1:13" ht="15.75" x14ac:dyDescent="0.25">
      <c r="A6" s="1"/>
      <c r="B6" s="4" t="s">
        <v>13</v>
      </c>
      <c r="C6" s="38">
        <v>338158</v>
      </c>
      <c r="D6" s="38">
        <v>273862</v>
      </c>
      <c r="E6" s="38">
        <v>2141</v>
      </c>
      <c r="F6" s="38">
        <v>893</v>
      </c>
      <c r="G6" s="38">
        <v>11434</v>
      </c>
      <c r="H6" s="5">
        <f>SUM(D6:G6)</f>
        <v>288330</v>
      </c>
      <c r="I6" s="6">
        <f>D6/C6</f>
        <v>0.80986402805789015</v>
      </c>
      <c r="K6" s="7" t="s">
        <v>14</v>
      </c>
      <c r="L6" s="35">
        <v>10034</v>
      </c>
      <c r="M6" s="6">
        <f>L6/L7</f>
        <v>1.7889170580034159E-2</v>
      </c>
    </row>
    <row r="7" spans="1:13" x14ac:dyDescent="0.25">
      <c r="A7" s="1"/>
      <c r="B7" s="4" t="s">
        <v>8</v>
      </c>
      <c r="C7" s="5">
        <f>SUM(C5:C6)</f>
        <v>680176</v>
      </c>
      <c r="D7" s="5">
        <f t="shared" ref="D7:H7" si="0">SUM(D5:D6)</f>
        <v>533594</v>
      </c>
      <c r="E7" s="5">
        <f t="shared" si="0"/>
        <v>4165</v>
      </c>
      <c r="F7" s="5">
        <f t="shared" si="0"/>
        <v>1787</v>
      </c>
      <c r="G7" s="5">
        <f t="shared" si="0"/>
        <v>21352</v>
      </c>
      <c r="H7" s="5">
        <f t="shared" si="0"/>
        <v>560898</v>
      </c>
      <c r="I7" s="6">
        <f>D7/C7</f>
        <v>0.78449401331420099</v>
      </c>
      <c r="K7" s="7" t="s">
        <v>8</v>
      </c>
      <c r="L7" s="5">
        <f>SUM(L5:L6)</f>
        <v>560898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340286</v>
      </c>
      <c r="E13" s="52">
        <f>D13/D17</f>
        <v>0.61773141828110023</v>
      </c>
    </row>
    <row r="14" spans="1:13" ht="10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210578</v>
      </c>
      <c r="E15" s="54">
        <f>D15/D17</f>
        <v>0.38226858171889977</v>
      </c>
    </row>
    <row r="16" spans="1:13" ht="135.7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550864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"/>
  <sheetViews>
    <sheetView zoomScale="70" zoomScaleNormal="70" workbookViewId="0">
      <selection activeCell="D15" sqref="D15:D16"/>
    </sheetView>
  </sheetViews>
  <sheetFormatPr defaultRowHeight="15" x14ac:dyDescent="0.25"/>
  <cols>
    <col min="2" max="2" width="11.7109375" bestFit="1" customWidth="1"/>
    <col min="3" max="3" width="31.5703125" customWidth="1"/>
    <col min="4" max="4" width="12.42578125" bestFit="1" customWidth="1"/>
    <col min="7" max="7" width="9.7109375" bestFit="1" customWidth="1"/>
    <col min="8" max="8" width="12.42578125" bestFit="1" customWidth="1"/>
    <col min="11" max="11" width="15.28515625" bestFit="1" customWidth="1"/>
    <col min="12" max="12" width="13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904490</v>
      </c>
      <c r="D5" s="38">
        <v>579977</v>
      </c>
      <c r="E5" s="38">
        <v>2139</v>
      </c>
      <c r="F5" s="38">
        <v>182</v>
      </c>
      <c r="G5" s="38">
        <v>7229</v>
      </c>
      <c r="H5" s="5">
        <f>SUM(D5:G5)</f>
        <v>589527</v>
      </c>
      <c r="I5" s="6">
        <f>D5/C5</f>
        <v>0.64121991398467648</v>
      </c>
      <c r="K5" s="7" t="s">
        <v>12</v>
      </c>
      <c r="L5" s="35">
        <v>1222729</v>
      </c>
      <c r="M5" s="6">
        <f>L5/L7</f>
        <v>0.98091878631126483</v>
      </c>
    </row>
    <row r="6" spans="1:13" ht="15.75" x14ac:dyDescent="0.25">
      <c r="A6" s="1"/>
      <c r="B6" s="4" t="s">
        <v>13</v>
      </c>
      <c r="C6" s="38">
        <v>887260</v>
      </c>
      <c r="D6" s="38">
        <v>648045</v>
      </c>
      <c r="E6" s="38">
        <v>1017</v>
      </c>
      <c r="F6" s="38">
        <v>230</v>
      </c>
      <c r="G6" s="38">
        <v>7695</v>
      </c>
      <c r="H6" s="5">
        <f>SUM(D6:G6)</f>
        <v>656987</v>
      </c>
      <c r="I6" s="6">
        <f>D6/C6</f>
        <v>0.73038906295787032</v>
      </c>
      <c r="K6" s="7" t="s">
        <v>14</v>
      </c>
      <c r="L6" s="35">
        <v>23785</v>
      </c>
      <c r="M6" s="6">
        <f>L6/L7</f>
        <v>1.9081213688735145E-2</v>
      </c>
    </row>
    <row r="7" spans="1:13" x14ac:dyDescent="0.25">
      <c r="A7" s="1"/>
      <c r="B7" s="4" t="s">
        <v>8</v>
      </c>
      <c r="C7" s="5">
        <f>SUM(C5:C6)</f>
        <v>1791750</v>
      </c>
      <c r="D7" s="5">
        <f t="shared" ref="D7:H7" si="0">SUM(D5:D6)</f>
        <v>1228022</v>
      </c>
      <c r="E7" s="5">
        <f t="shared" si="0"/>
        <v>3156</v>
      </c>
      <c r="F7" s="5">
        <f t="shared" si="0"/>
        <v>412</v>
      </c>
      <c r="G7" s="5">
        <f t="shared" si="0"/>
        <v>14924</v>
      </c>
      <c r="H7" s="5">
        <f t="shared" si="0"/>
        <v>1246514</v>
      </c>
      <c r="I7" s="6">
        <f>D7/C7</f>
        <v>0.68537574996511785</v>
      </c>
      <c r="K7" s="7" t="s">
        <v>8</v>
      </c>
      <c r="L7" s="5">
        <f>SUM(L5:L6)</f>
        <v>1246514</v>
      </c>
      <c r="M7" s="6">
        <v>1</v>
      </c>
    </row>
    <row r="8" spans="1:13" x14ac:dyDescent="0.25">
      <c r="A8" s="1"/>
      <c r="B8" s="2"/>
    </row>
    <row r="12" spans="1:13" ht="45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829802</v>
      </c>
      <c r="E13" s="52">
        <f>D13/D17</f>
        <v>0.67864751715220628</v>
      </c>
    </row>
    <row r="14" spans="1:13" ht="121.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392927</v>
      </c>
      <c r="E15" s="54">
        <f>D15/D17</f>
        <v>0.32135248284779372</v>
      </c>
    </row>
    <row r="16" spans="1:13" ht="129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1222729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"/>
  <sheetViews>
    <sheetView topLeftCell="C4" zoomScale="70" zoomScaleNormal="70" workbookViewId="0">
      <selection activeCell="K16" sqref="K16"/>
    </sheetView>
  </sheetViews>
  <sheetFormatPr defaultRowHeight="15" x14ac:dyDescent="0.25"/>
  <cols>
    <col min="2" max="2" width="11.7109375" bestFit="1" customWidth="1"/>
    <col min="3" max="3" width="31.28515625" customWidth="1"/>
    <col min="4" max="4" width="11" bestFit="1" customWidth="1"/>
    <col min="8" max="8" width="11" bestFit="1" customWidth="1"/>
    <col min="11" max="11" width="15.28515625" bestFit="1" customWidth="1"/>
    <col min="12" max="12" width="10.710937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111035</v>
      </c>
      <c r="D5" s="38">
        <v>82329</v>
      </c>
      <c r="E5" s="38">
        <v>501</v>
      </c>
      <c r="F5" s="38">
        <v>112</v>
      </c>
      <c r="G5" s="38">
        <v>1265</v>
      </c>
      <c r="H5" s="5">
        <f>SUM(D5:G5)</f>
        <v>84207</v>
      </c>
      <c r="I5" s="6">
        <f>D5/C5</f>
        <v>0.74146890620074746</v>
      </c>
      <c r="K5" s="7" t="s">
        <v>12</v>
      </c>
      <c r="L5" s="35">
        <v>173188</v>
      </c>
      <c r="M5" s="6">
        <f>L5/L7</f>
        <v>0.97997476333554012</v>
      </c>
    </row>
    <row r="6" spans="1:13" ht="15.75" x14ac:dyDescent="0.25">
      <c r="A6" s="1"/>
      <c r="B6" s="4" t="s">
        <v>13</v>
      </c>
      <c r="C6" s="38">
        <v>111904</v>
      </c>
      <c r="D6" s="38">
        <v>90581</v>
      </c>
      <c r="E6" s="38">
        <v>394</v>
      </c>
      <c r="F6" s="38">
        <v>138</v>
      </c>
      <c r="G6" s="38">
        <v>1407</v>
      </c>
      <c r="H6" s="5">
        <f>SUM(D6:G6)</f>
        <v>92520</v>
      </c>
      <c r="I6" s="6">
        <f>D6/C6</f>
        <v>0.80945274521018018</v>
      </c>
      <c r="K6" s="7" t="s">
        <v>14</v>
      </c>
      <c r="L6" s="35">
        <v>3539</v>
      </c>
      <c r="M6" s="6">
        <f>L6/L7</f>
        <v>2.0025236664459874E-2</v>
      </c>
    </row>
    <row r="7" spans="1:13" x14ac:dyDescent="0.25">
      <c r="A7" s="1"/>
      <c r="B7" s="4" t="s">
        <v>8</v>
      </c>
      <c r="C7" s="5">
        <f>SUM(C5:C6)</f>
        <v>222939</v>
      </c>
      <c r="D7" s="5">
        <f t="shared" ref="D7:H7" si="0">SUM(D5:D6)</f>
        <v>172910</v>
      </c>
      <c r="E7" s="5">
        <f t="shared" si="0"/>
        <v>895</v>
      </c>
      <c r="F7" s="5">
        <f t="shared" si="0"/>
        <v>250</v>
      </c>
      <c r="G7" s="5">
        <f t="shared" si="0"/>
        <v>2672</v>
      </c>
      <c r="H7" s="5">
        <f t="shared" si="0"/>
        <v>176727</v>
      </c>
      <c r="I7" s="6">
        <f>D7/C7</f>
        <v>0.77559332373429501</v>
      </c>
      <c r="K7" s="7" t="s">
        <v>8</v>
      </c>
      <c r="L7" s="5">
        <f>SUM(L5:L6)</f>
        <v>176727</v>
      </c>
      <c r="M7" s="6">
        <v>1</v>
      </c>
    </row>
    <row r="8" spans="1:13" x14ac:dyDescent="0.25">
      <c r="A8" s="1"/>
      <c r="B8" s="2"/>
    </row>
    <row r="12" spans="1:13" ht="60" x14ac:dyDescent="0.25">
      <c r="B12" s="9" t="s">
        <v>15</v>
      </c>
      <c r="C12" s="9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0">
        <v>120118</v>
      </c>
      <c r="E13" s="52">
        <f>D13/D17</f>
        <v>0.69356999330207636</v>
      </c>
    </row>
    <row r="14" spans="1:13" ht="112.5" customHeight="1" x14ac:dyDescent="0.25">
      <c r="B14" s="49"/>
      <c r="C14" s="47"/>
      <c r="D14" s="51"/>
      <c r="E14" s="53"/>
    </row>
    <row r="15" spans="1:13" x14ac:dyDescent="0.25">
      <c r="B15" s="48">
        <v>2</v>
      </c>
      <c r="C15" s="46"/>
      <c r="D15" s="50">
        <v>53070</v>
      </c>
      <c r="E15" s="54">
        <f>D15/D17</f>
        <v>0.30643000669792364</v>
      </c>
    </row>
    <row r="16" spans="1:13" ht="126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173188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7"/>
  <sheetViews>
    <sheetView zoomScale="70" zoomScaleNormal="70" workbookViewId="0">
      <selection activeCell="H16" sqref="H16"/>
    </sheetView>
  </sheetViews>
  <sheetFormatPr defaultRowHeight="15" x14ac:dyDescent="0.25"/>
  <cols>
    <col min="2" max="2" width="14.5703125" bestFit="1" customWidth="1"/>
    <col min="3" max="3" width="31.42578125" customWidth="1"/>
    <col min="4" max="4" width="14.5703125" bestFit="1" customWidth="1"/>
    <col min="5" max="5" width="9.7109375" bestFit="1" customWidth="1"/>
    <col min="7" max="7" width="11" bestFit="1" customWidth="1"/>
    <col min="8" max="8" width="12.85546875" bestFit="1" customWidth="1"/>
    <col min="11" max="11" width="15.28515625" bestFit="1" customWidth="1"/>
    <col min="12" max="12" width="13.140625" bestFit="1" customWidth="1"/>
  </cols>
  <sheetData>
    <row r="1" spans="1:13" x14ac:dyDescent="0.25">
      <c r="A1" s="1"/>
      <c r="B1" s="2"/>
    </row>
    <row r="2" spans="1:13" x14ac:dyDescent="0.25">
      <c r="A2" s="1"/>
      <c r="B2" s="2" t="s">
        <v>0</v>
      </c>
      <c r="C2" t="s">
        <v>1</v>
      </c>
    </row>
    <row r="3" spans="1:13" x14ac:dyDescent="0.25">
      <c r="A3" s="1"/>
      <c r="B3" s="2"/>
    </row>
    <row r="4" spans="1:13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3" t="s">
        <v>10</v>
      </c>
      <c r="L4" s="3" t="s">
        <v>8</v>
      </c>
      <c r="M4" s="3" t="s">
        <v>9</v>
      </c>
    </row>
    <row r="5" spans="1:13" ht="15.75" x14ac:dyDescent="0.25">
      <c r="A5" s="1"/>
      <c r="B5" s="4" t="s">
        <v>11</v>
      </c>
      <c r="C5" s="38">
        <v>1701194</v>
      </c>
      <c r="D5" s="38">
        <v>1191720</v>
      </c>
      <c r="E5" s="38">
        <v>5574</v>
      </c>
      <c r="F5" s="38">
        <v>743</v>
      </c>
      <c r="G5" s="38">
        <v>33506</v>
      </c>
      <c r="H5" s="5">
        <f>SUM(D5:G5)</f>
        <v>1231543</v>
      </c>
      <c r="I5" s="6">
        <f>D5/C5</f>
        <v>0.70051975259729338</v>
      </c>
      <c r="K5" s="7" t="s">
        <v>12</v>
      </c>
      <c r="L5" s="35">
        <v>2489022</v>
      </c>
      <c r="M5" s="6">
        <f>L5/L7</f>
        <v>0.98484717791746035</v>
      </c>
    </row>
    <row r="6" spans="1:13" ht="15.75" x14ac:dyDescent="0.25">
      <c r="A6" s="1"/>
      <c r="B6" s="4" t="s">
        <v>13</v>
      </c>
      <c r="C6" s="38">
        <v>1617730</v>
      </c>
      <c r="D6" s="38">
        <v>1252425</v>
      </c>
      <c r="E6" s="38">
        <v>4701</v>
      </c>
      <c r="F6" s="38">
        <v>713</v>
      </c>
      <c r="G6" s="38">
        <v>37936</v>
      </c>
      <c r="H6" s="5">
        <f>SUM(D6:G6)</f>
        <v>1295775</v>
      </c>
      <c r="I6" s="6">
        <f>D6/C6</f>
        <v>0.77418666897442712</v>
      </c>
      <c r="K6" s="7" t="s">
        <v>14</v>
      </c>
      <c r="L6" s="35">
        <v>38296</v>
      </c>
      <c r="M6" s="6">
        <f>L6/L7</f>
        <v>1.5152822082539673E-2</v>
      </c>
    </row>
    <row r="7" spans="1:13" x14ac:dyDescent="0.25">
      <c r="A7" s="1"/>
      <c r="B7" s="4" t="s">
        <v>8</v>
      </c>
      <c r="C7" s="5">
        <f>SUM(C5:C6)</f>
        <v>3318924</v>
      </c>
      <c r="D7" s="5">
        <f t="shared" ref="D7:H7" si="0">SUM(D5:D6)</f>
        <v>2444145</v>
      </c>
      <c r="E7" s="5">
        <f t="shared" si="0"/>
        <v>10275</v>
      </c>
      <c r="F7" s="5">
        <f t="shared" si="0"/>
        <v>1456</v>
      </c>
      <c r="G7" s="5">
        <f t="shared" si="0"/>
        <v>71442</v>
      </c>
      <c r="H7" s="5">
        <f t="shared" si="0"/>
        <v>2527318</v>
      </c>
      <c r="I7" s="6">
        <f>D7/C7</f>
        <v>0.73642692631708351</v>
      </c>
      <c r="K7" s="7" t="s">
        <v>8</v>
      </c>
      <c r="L7" s="5">
        <f>SUM(L5:L6)</f>
        <v>2527318</v>
      </c>
      <c r="M7" s="6">
        <v>1</v>
      </c>
    </row>
    <row r="8" spans="1:13" x14ac:dyDescent="0.25">
      <c r="A8" s="1"/>
      <c r="B8" s="2"/>
    </row>
    <row r="12" spans="1:13" ht="45" x14ac:dyDescent="0.25">
      <c r="B12" s="9" t="s">
        <v>15</v>
      </c>
      <c r="C12" s="11" t="s">
        <v>18</v>
      </c>
      <c r="D12" s="9" t="s">
        <v>19</v>
      </c>
      <c r="E12" s="10" t="s">
        <v>16</v>
      </c>
    </row>
    <row r="13" spans="1:13" x14ac:dyDescent="0.25">
      <c r="B13" s="48">
        <v>1</v>
      </c>
      <c r="C13" s="46"/>
      <c r="D13" s="55">
        <v>1636134</v>
      </c>
      <c r="E13" s="52">
        <f>D13/D17</f>
        <v>0.65734011189937247</v>
      </c>
    </row>
    <row r="14" spans="1:13" ht="106.5" customHeight="1" x14ac:dyDescent="0.25">
      <c r="B14" s="49"/>
      <c r="C14" s="47"/>
      <c r="D14" s="56"/>
      <c r="E14" s="53"/>
    </row>
    <row r="15" spans="1:13" x14ac:dyDescent="0.25">
      <c r="B15" s="48">
        <v>2</v>
      </c>
      <c r="C15" s="46"/>
      <c r="D15" s="50">
        <v>852888</v>
      </c>
      <c r="E15" s="54">
        <f>D15/D17</f>
        <v>0.34265988810062747</v>
      </c>
    </row>
    <row r="16" spans="1:13" ht="127.5" customHeight="1" x14ac:dyDescent="0.25">
      <c r="B16" s="49"/>
      <c r="C16" s="47"/>
      <c r="D16" s="51"/>
      <c r="E16" s="53"/>
    </row>
    <row r="17" spans="2:5" x14ac:dyDescent="0.25">
      <c r="B17" s="8" t="s">
        <v>17</v>
      </c>
      <c r="C17" s="8"/>
      <c r="D17" s="8">
        <f>SUM(D13:D16)</f>
        <v>2489022</v>
      </c>
      <c r="E17" s="8"/>
    </row>
  </sheetData>
  <mergeCells count="8">
    <mergeCell ref="B13:B14"/>
    <mergeCell ref="C13:C14"/>
    <mergeCell ref="D13:D14"/>
    <mergeCell ref="E13:E14"/>
    <mergeCell ref="B15:B16"/>
    <mergeCell ref="C15:C16"/>
    <mergeCell ref="D15:D16"/>
    <mergeCell ref="E15:E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KOTA BANDUNG</vt:lpstr>
      <vt:lpstr>KOTA CIMAHI</vt:lpstr>
      <vt:lpstr>KAB.BANDUNG</vt:lpstr>
      <vt:lpstr>KAB.BANDUNG BARAT</vt:lpstr>
      <vt:lpstr>KAB.CIANJUR </vt:lpstr>
      <vt:lpstr>KOTA.BOGOR </vt:lpstr>
      <vt:lpstr>KAB. SUKABUMI </vt:lpstr>
      <vt:lpstr>KOTA.SUKABUMI</vt:lpstr>
      <vt:lpstr>KAB.BOGOR</vt:lpstr>
      <vt:lpstr>KOTA.DEPOK</vt:lpstr>
      <vt:lpstr>KOTA.BEKASI</vt:lpstr>
      <vt:lpstr>KAB.BEKASI</vt:lpstr>
      <vt:lpstr>KAB.KARAWANG</vt:lpstr>
      <vt:lpstr>KAB.PURWAKARTA</vt:lpstr>
      <vt:lpstr>INDRAMAYU</vt:lpstr>
      <vt:lpstr>KAB.CIREBON</vt:lpstr>
      <vt:lpstr>KOTA CIREBON</vt:lpstr>
      <vt:lpstr>KAB.SUBANG</vt:lpstr>
      <vt:lpstr>KAB.MAJALENGKA</vt:lpstr>
      <vt:lpstr>KAB.SUMEDANG</vt:lpstr>
      <vt:lpstr>KAB.KUNINGAN</vt:lpstr>
      <vt:lpstr>KAB.CIAMIS</vt:lpstr>
      <vt:lpstr>KOTA.BANJAR </vt:lpstr>
      <vt:lpstr>KAB.GARUT </vt:lpstr>
      <vt:lpstr>KAB.TASIKMALAYA</vt:lpstr>
      <vt:lpstr>KOTA.TASIKMALAYA </vt:lpstr>
      <vt:lpstr>REKAP</vt:lpstr>
      <vt:lpstr>JABAR-GRAFIK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RACHBI</dc:creator>
  <cp:lastModifiedBy>RACHBI</cp:lastModifiedBy>
  <dcterms:created xsi:type="dcterms:W3CDTF">2020-07-13T07:32:55Z</dcterms:created>
  <dcterms:modified xsi:type="dcterms:W3CDTF">2020-07-29T03:21:53Z</dcterms:modified>
</cp:coreProperties>
</file>